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ntrejo\AppData\Local\Microsoft\Windows\Temporary Internet Files\Content.Outlook\IW33GO5H\"/>
    </mc:Choice>
  </mc:AlternateContent>
  <workbookProtection workbookPassword="C5E3" lockStructure="1"/>
  <bookViews>
    <workbookView xWindow="19185" yWindow="-15" windowWidth="9660" windowHeight="12315" firstSheet="1" activeTab="2"/>
  </bookViews>
  <sheets>
    <sheet name="HIDE VLOOKUP TABLES" sheetId="138" state="hidden" r:id="rId1"/>
    <sheet name="1-1 Applicant Info" sheetId="84" r:id="rId2"/>
    <sheet name="1-2 CARES Funding" sheetId="144" r:id="rId3"/>
    <sheet name="1-2 Annual Funding" sheetId="147" state="hidden" r:id="rId4"/>
    <sheet name="1-3 Service Area" sheetId="137" r:id="rId5"/>
    <sheet name="Vol1Data" sheetId="140" state="hidden" r:id="rId6"/>
  </sheets>
  <externalReferences>
    <externalReference r:id="rId7"/>
  </externalReferences>
  <definedNames>
    <definedName name="ApplicantOther">#REF!</definedName>
    <definedName name="ApplicantType">#REF!</definedName>
    <definedName name="ApplicationType">#REF!</definedName>
    <definedName name="Counties">#REF!</definedName>
    <definedName name="Daynbr">#REF!</definedName>
    <definedName name="FYDays">[1]Lists!$A$307:$A$337</definedName>
    <definedName name="HBAAssist">#REF!</definedName>
    <definedName name="LegalType">#REF!</definedName>
    <definedName name="Months">#REF!</definedName>
    <definedName name="_xlnm.Print_Area" localSheetId="1">'1-1 Applicant Info'!$A$1:$I$43</definedName>
    <definedName name="_xlnm.Print_Area" localSheetId="2">'1-2 CARES Funding'!$A$1:$D$31</definedName>
    <definedName name="_xlnm.Print_Area" localSheetId="4">'1-3 Service Area'!$A$1:$D$35</definedName>
    <definedName name="YesNo">#REF!</definedName>
    <definedName name="YesOrNo">[1]Lists!$A$1:$A$2</definedName>
  </definedNames>
  <calcPr calcId="162913"/>
</workbook>
</file>

<file path=xl/calcChain.xml><?xml version="1.0" encoding="utf-8"?>
<calcChain xmlns="http://schemas.openxmlformats.org/spreadsheetml/2006/main">
  <c r="A28" i="147" l="1"/>
  <c r="I4" i="147" l="1"/>
  <c r="CD2" i="140" l="1"/>
  <c r="CC2" i="140"/>
  <c r="BW2" i="140"/>
  <c r="BF2" i="140"/>
  <c r="BC2" i="140"/>
  <c r="BA2" i="140"/>
  <c r="AZ2" i="140"/>
  <c r="AY2" i="140"/>
  <c r="AX2" i="140"/>
  <c r="AW2" i="140"/>
  <c r="AV2" i="140"/>
  <c r="AU2" i="140"/>
  <c r="AS2" i="140"/>
  <c r="AR2" i="140"/>
  <c r="AQ2" i="140"/>
  <c r="AP2" i="140"/>
  <c r="AN2" i="140"/>
  <c r="AM2" i="140"/>
  <c r="AL2" i="140"/>
  <c r="AK2" i="140"/>
  <c r="AI2" i="140"/>
  <c r="AG2" i="140"/>
  <c r="AF2" i="140"/>
  <c r="AE2" i="140"/>
  <c r="AD2" i="140"/>
  <c r="Z2" i="140"/>
  <c r="AH2" i="140" l="1"/>
  <c r="Y2" i="140"/>
  <c r="X2" i="140"/>
  <c r="V2" i="140"/>
  <c r="J7" i="147" l="1"/>
  <c r="I7" i="147"/>
  <c r="J6" i="147"/>
  <c r="I6" i="147"/>
  <c r="J5" i="147"/>
  <c r="I5" i="147"/>
  <c r="J4" i="147"/>
  <c r="CE2" i="140" l="1"/>
  <c r="CB2" i="140"/>
  <c r="CA2" i="140"/>
  <c r="BZ2" i="140"/>
  <c r="BY2" i="140"/>
  <c r="BX2" i="140"/>
  <c r="BR2" i="140"/>
  <c r="BQ2" i="140"/>
  <c r="BP2" i="140"/>
  <c r="BN2" i="140"/>
  <c r="BO2" i="140"/>
  <c r="BM2" i="140"/>
  <c r="BL2" i="140"/>
  <c r="BK2" i="140"/>
  <c r="BJ2" i="140"/>
  <c r="BI2" i="140"/>
  <c r="BH2" i="140"/>
  <c r="BG2" i="140"/>
  <c r="A2" i="140" l="1"/>
  <c r="B4" i="147" l="1"/>
  <c r="A25" i="147"/>
  <c r="A24" i="147"/>
  <c r="A20" i="147"/>
  <c r="D19" i="147"/>
  <c r="BV2" i="140" s="1"/>
  <c r="D18" i="147"/>
  <c r="BU2" i="140" s="1"/>
  <c r="D17" i="147"/>
  <c r="D15" i="147"/>
  <c r="D13" i="147"/>
  <c r="D11" i="147"/>
  <c r="D9" i="147"/>
  <c r="A29" i="147" l="1"/>
  <c r="BT2" i="140"/>
  <c r="D16" i="147"/>
  <c r="BS2" i="140" s="1"/>
  <c r="D20" i="147"/>
  <c r="B18" i="144" l="1"/>
  <c r="AT2" i="140" s="1"/>
  <c r="B13" i="144"/>
  <c r="AO2" i="140" s="1"/>
  <c r="B8" i="144"/>
  <c r="B26" i="144" l="1"/>
  <c r="BB2" i="140" s="1"/>
  <c r="B30" i="144"/>
  <c r="AJ2" i="140"/>
  <c r="CP2" i="140"/>
  <c r="CO2" i="140"/>
  <c r="CN2" i="140"/>
  <c r="CM2" i="140"/>
  <c r="AC2" i="140"/>
  <c r="B31" i="144" l="1"/>
  <c r="BE2" i="140" s="1"/>
  <c r="BD2" i="140"/>
  <c r="CL2" i="140"/>
  <c r="CK2" i="140"/>
  <c r="CJ2" i="140"/>
  <c r="CI2" i="140"/>
  <c r="CH2" i="140"/>
  <c r="CG2" i="140"/>
  <c r="CF2" i="140"/>
  <c r="AB2" i="140"/>
  <c r="AA2" i="140"/>
  <c r="W2" i="140"/>
  <c r="U2" i="140"/>
  <c r="T2" i="140"/>
  <c r="S2" i="140"/>
  <c r="R2" i="140"/>
  <c r="Q2" i="140"/>
  <c r="P2" i="140"/>
  <c r="O2" i="140"/>
  <c r="N2" i="140"/>
  <c r="M2" i="140"/>
  <c r="L2" i="140"/>
  <c r="K2" i="140"/>
  <c r="J2" i="140"/>
  <c r="I2" i="140"/>
  <c r="H2" i="140"/>
  <c r="G2" i="140"/>
  <c r="F2" i="140"/>
  <c r="E2" i="140"/>
  <c r="D2" i="140"/>
  <c r="C2" i="140"/>
  <c r="B2" i="140"/>
</calcChain>
</file>

<file path=xl/sharedStrings.xml><?xml version="1.0" encoding="utf-8"?>
<sst xmlns="http://schemas.openxmlformats.org/spreadsheetml/2006/main" count="500" uniqueCount="488">
  <si>
    <t>State</t>
  </si>
  <si>
    <t>Zip</t>
  </si>
  <si>
    <t>Applicant Legal Name</t>
  </si>
  <si>
    <t>Mailing Address</t>
  </si>
  <si>
    <t xml:space="preserve">City </t>
  </si>
  <si>
    <t>Email</t>
  </si>
  <si>
    <t>Physical Address</t>
  </si>
  <si>
    <t>A. CONTACT INFORMATION</t>
  </si>
  <si>
    <t>B. LEGAL DESCRIPTION</t>
  </si>
  <si>
    <t>Contact Title</t>
  </si>
  <si>
    <t>Contact Email</t>
  </si>
  <si>
    <t>Applicant Contact First Name</t>
  </si>
  <si>
    <t>Applicant Contact Last Name</t>
  </si>
  <si>
    <t>Use Arrow Keys to fill out form</t>
  </si>
  <si>
    <t>Signature Authority First Name</t>
  </si>
  <si>
    <t>Signature Authority Last Name</t>
  </si>
  <si>
    <t>Signature Authority Title</t>
  </si>
  <si>
    <t>Applicant Website</t>
  </si>
  <si>
    <t>Legal Form of Applicant (select from the drop menu)</t>
  </si>
  <si>
    <t>FY End Day</t>
  </si>
  <si>
    <t>Has Applicant received technical assistance for completing this Application or for the Activity for which this Application is being made?</t>
  </si>
  <si>
    <r>
      <t>Contact Phone</t>
    </r>
    <r>
      <rPr>
        <sz val="6"/>
        <color indexed="8"/>
        <rFont val="Calibri"/>
        <family val="2"/>
      </rPr>
      <t xml:space="preserve"> </t>
    </r>
    <r>
      <rPr>
        <sz val="8"/>
        <color indexed="8"/>
        <rFont val="Calibri"/>
        <family val="2"/>
      </rPr>
      <t>(do not enter dashes, spaces, or parentheses)</t>
    </r>
  </si>
  <si>
    <r>
      <t>Phone</t>
    </r>
    <r>
      <rPr>
        <sz val="6"/>
        <color indexed="8"/>
        <rFont val="Calibri"/>
        <family val="2"/>
      </rPr>
      <t xml:space="preserve"> </t>
    </r>
    <r>
      <rPr>
        <sz val="8"/>
        <color indexed="8"/>
        <rFont val="Calibri"/>
        <family val="2"/>
      </rPr>
      <t>(do not enter dashes, spaces, or parentheses)</t>
    </r>
  </si>
  <si>
    <t>If "Yes", technical assistance was offered by:</t>
  </si>
  <si>
    <t>Use Arrow keys to fill out form.</t>
  </si>
  <si>
    <t>A. GENERAL INFORMATION</t>
  </si>
  <si>
    <t>TX-500 San Antonio/Bexar County CoC</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</si>
  <si>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</si>
  <si>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</si>
  <si>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</si>
  <si>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</si>
  <si>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</si>
  <si>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</si>
  <si>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</si>
  <si>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</si>
  <si>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</si>
  <si>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CoC List</t>
  </si>
  <si>
    <t>COC Allocation</t>
  </si>
  <si>
    <t>B. Service Area Description</t>
  </si>
  <si>
    <t>Anderson</t>
  </si>
  <si>
    <t>Andrews</t>
  </si>
  <si>
    <t>Angelina</t>
  </si>
  <si>
    <t>Aransas</t>
  </si>
  <si>
    <t>Archer</t>
  </si>
  <si>
    <t>Armstrong</t>
  </si>
  <si>
    <t>Atascosa</t>
  </si>
  <si>
    <t>Austin</t>
  </si>
  <si>
    <t>Bailey</t>
  </si>
  <si>
    <t>Bandera</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</si>
  <si>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</si>
  <si>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</si>
  <si>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</si>
  <si>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</si>
  <si>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</si>
  <si>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</si>
  <si>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</si>
  <si>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</si>
  <si>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</si>
  <si>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</si>
  <si>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</si>
  <si>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</si>
  <si>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</si>
  <si>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</si>
  <si>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</si>
  <si>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</si>
  <si>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</si>
  <si>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</si>
  <si>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</si>
  <si>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</si>
  <si>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</si>
  <si>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</si>
  <si>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</si>
  <si>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</si>
  <si>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</si>
  <si>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</si>
  <si>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</si>
  <si>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</si>
  <si>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</si>
  <si>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</si>
  <si>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</si>
  <si>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</si>
  <si>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</si>
  <si>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</si>
  <si>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</si>
  <si>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</si>
  <si>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</si>
  <si>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</si>
  <si>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</si>
  <si>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</si>
  <si>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</si>
  <si>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</si>
  <si>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</si>
  <si>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</si>
  <si>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</si>
  <si>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</si>
  <si>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</si>
  <si>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</si>
  <si>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</si>
  <si>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</si>
  <si>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</si>
  <si>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</si>
  <si>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</si>
  <si>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</si>
  <si>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</si>
  <si>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</si>
  <si>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</si>
  <si>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</si>
  <si>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</si>
  <si>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</si>
  <si>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</si>
  <si>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</si>
  <si>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</si>
  <si>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</si>
  <si>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</si>
  <si>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</si>
  <si>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</si>
  <si>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</si>
  <si>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</si>
  <si>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</si>
  <si>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</si>
  <si>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</si>
  <si>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</si>
  <si>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</si>
  <si>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</si>
  <si>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</si>
  <si>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</si>
  <si>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</si>
  <si>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</si>
  <si>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</si>
  <si>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</si>
  <si>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</si>
  <si>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</si>
  <si>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</si>
  <si>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</si>
  <si>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</si>
  <si>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</si>
  <si>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</si>
  <si>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</si>
  <si>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</si>
  <si>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</si>
  <si>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</si>
  <si>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</si>
  <si>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</si>
  <si>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</si>
  <si>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</si>
  <si>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</si>
  <si>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</si>
  <si>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</si>
  <si>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</si>
  <si>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</si>
  <si>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</si>
  <si>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</si>
  <si>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</si>
  <si>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</si>
  <si>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</si>
  <si>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</si>
  <si>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</si>
  <si>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</si>
  <si>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</si>
  <si>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</si>
  <si>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</si>
  <si>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</si>
  <si>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</si>
  <si>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</si>
  <si>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</si>
  <si>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</si>
  <si>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</si>
  <si>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</si>
  <si>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</si>
  <si>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</si>
  <si>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</si>
  <si>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</si>
  <si>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</si>
  <si>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</si>
  <si>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</si>
  <si>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</si>
  <si>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</si>
  <si>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</si>
  <si>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</si>
  <si>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</si>
  <si>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</si>
  <si>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</si>
  <si>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</si>
  <si>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</si>
  <si>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</si>
  <si>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</si>
  <si>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</si>
  <si>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</si>
  <si>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</si>
  <si>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</si>
  <si>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</si>
  <si>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</si>
  <si>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</si>
  <si>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</si>
  <si>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</si>
  <si>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</si>
  <si>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</si>
  <si>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</si>
  <si>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</si>
  <si>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</si>
  <si>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</si>
  <si>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</si>
  <si>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</si>
  <si>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</si>
  <si>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</si>
  <si>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</si>
  <si>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</si>
  <si>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</si>
  <si>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</si>
  <si>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</si>
  <si>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</si>
  <si>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</si>
  <si>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</si>
  <si>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</si>
  <si>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</si>
  <si>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</si>
  <si>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</si>
  <si>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</si>
  <si>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</si>
  <si>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</si>
  <si>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</si>
  <si>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</si>
  <si>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</si>
  <si>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</si>
  <si>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</si>
  <si>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</si>
  <si>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</si>
  <si>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</si>
  <si>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</si>
  <si>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</si>
  <si>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</si>
  <si>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</si>
  <si>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</si>
  <si>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</si>
  <si>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</si>
  <si>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</si>
  <si>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</si>
  <si>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</si>
  <si>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</si>
  <si>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</si>
  <si>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</si>
  <si>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</si>
  <si>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</si>
  <si>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</si>
  <si>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</si>
  <si>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</si>
  <si>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</si>
  <si>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</si>
  <si>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</si>
  <si>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</si>
  <si>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</si>
  <si>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</si>
  <si>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</si>
  <si>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</si>
  <si>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</si>
  <si>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</si>
  <si>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</si>
  <si>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</si>
  <si>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</si>
  <si>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</si>
  <si>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</si>
  <si>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</si>
  <si>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</si>
  <si>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</si>
  <si>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</si>
  <si>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</si>
  <si>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</si>
  <si>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</si>
  <si>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</si>
  <si>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</si>
  <si>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</si>
  <si>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</si>
  <si>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</si>
  <si>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</si>
  <si>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</si>
  <si>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Wheeler</t>
  </si>
  <si>
    <t>Wichita</t>
  </si>
  <si>
    <t>Wilbarger</t>
  </si>
  <si>
    <t>Willacy</t>
  </si>
  <si>
    <t>Williamson</t>
  </si>
  <si>
    <t>Wilson</t>
  </si>
  <si>
    <t>Winkler</t>
  </si>
  <si>
    <t>Wise</t>
  </si>
  <si>
    <t>Wood</t>
  </si>
  <si>
    <t>Yoakum</t>
  </si>
  <si>
    <t>Young</t>
  </si>
  <si>
    <t>Zapata</t>
  </si>
  <si>
    <t>Bastrop   </t>
  </si>
  <si>
    <t>De Witt</t>
  </si>
  <si>
    <t>Kerr   </t>
  </si>
  <si>
    <t>Parker </t>
  </si>
  <si>
    <t>Wharton </t>
  </si>
  <si>
    <t xml:space="preserve">Zavala </t>
  </si>
  <si>
    <t>County 1 Served:</t>
  </si>
  <si>
    <t>County 2 Served:</t>
  </si>
  <si>
    <t>County 3 Served:</t>
  </si>
  <si>
    <t>County 4 Served:</t>
  </si>
  <si>
    <t>County 5 Served:</t>
  </si>
  <si>
    <t>County 6 Served:</t>
  </si>
  <si>
    <t>County 7 Served:</t>
  </si>
  <si>
    <t>County 8 Served:</t>
  </si>
  <si>
    <t>Counties</t>
  </si>
  <si>
    <t>N/A</t>
  </si>
  <si>
    <t>Applicant is a Victims Services Provider</t>
  </si>
  <si>
    <t>Applicant is a Faith-Based Organization</t>
  </si>
  <si>
    <t>Fiscal Year (FY) End Month</t>
  </si>
  <si>
    <t>OrgPhone</t>
  </si>
  <si>
    <t>OrgEmail</t>
  </si>
  <si>
    <t>OrgMailingAddress</t>
  </si>
  <si>
    <t>OrgMailingCity</t>
  </si>
  <si>
    <t>OrgMailingState</t>
  </si>
  <si>
    <t>OrgMailingZip</t>
  </si>
  <si>
    <t>OrgPHysicalAddress</t>
  </si>
  <si>
    <t>orgPhysicalCity</t>
  </si>
  <si>
    <t>OrgPHysicalState</t>
  </si>
  <si>
    <t>OrgPHysicalZip</t>
  </si>
  <si>
    <t>OrgName</t>
  </si>
  <si>
    <t>ContactFirstName</t>
  </si>
  <si>
    <t>ContactLastName</t>
  </si>
  <si>
    <t>ContactTitle</t>
  </si>
  <si>
    <t>OrgWebsite</t>
  </si>
  <si>
    <t>SigAuthFirstname</t>
  </si>
  <si>
    <t>SigAuthLastName</t>
  </si>
  <si>
    <t>SigAuthTitle</t>
  </si>
  <si>
    <t>SigAuthPhone</t>
  </si>
  <si>
    <t>SigAuthEmail</t>
  </si>
  <si>
    <t>ApplicantLegalForm</t>
  </si>
  <si>
    <t>TINNumber</t>
  </si>
  <si>
    <t>FyEndMonth</t>
  </si>
  <si>
    <t>FyEndDate</t>
  </si>
  <si>
    <t>EIUN</t>
  </si>
  <si>
    <t>SAMSExpDate</t>
  </si>
  <si>
    <t>IsVictimServices</t>
  </si>
  <si>
    <t>IsFaithBased</t>
  </si>
  <si>
    <t>TechnicalAssistance</t>
  </si>
  <si>
    <t>TAPRovider</t>
  </si>
  <si>
    <t>MatchWaiver</t>
  </si>
  <si>
    <t>MatchAmt</t>
  </si>
  <si>
    <t>CountyServed1</t>
  </si>
  <si>
    <t>CountyServed2</t>
  </si>
  <si>
    <t>CountyServed3</t>
  </si>
  <si>
    <t>CountyServed4</t>
  </si>
  <si>
    <t>CountyServed5</t>
  </si>
  <si>
    <t>CountyServed6</t>
  </si>
  <si>
    <t>CountyServed7</t>
  </si>
  <si>
    <t>CountyServed8</t>
  </si>
  <si>
    <t>TX-503 Austin/Travis County</t>
  </si>
  <si>
    <t>County 9 Served:</t>
  </si>
  <si>
    <t>County 10 Served:</t>
  </si>
  <si>
    <t>County 11 Served:</t>
  </si>
  <si>
    <t>County 12 Served:</t>
  </si>
  <si>
    <t>Yes</t>
  </si>
  <si>
    <t>No</t>
  </si>
  <si>
    <t xml:space="preserve">Applicant plans to serve youth in foster care or extended foster care </t>
  </si>
  <si>
    <t>Street Outreach</t>
  </si>
  <si>
    <t>ServeFosterCare</t>
  </si>
  <si>
    <t>IndirectCostPct</t>
  </si>
  <si>
    <t>IndirectCostDeMinimis</t>
  </si>
  <si>
    <t>CountyServed9</t>
  </si>
  <si>
    <t>CountyServed10</t>
  </si>
  <si>
    <t>CountyServed11</t>
  </si>
  <si>
    <t>CountyServed12</t>
  </si>
  <si>
    <t>C. TECHNICAL ASSISTANCE SURVEY</t>
  </si>
  <si>
    <t>Registered with System for Award Mgmt (SAM)</t>
  </si>
  <si>
    <t>SAM Expiration Date</t>
  </si>
  <si>
    <t>Unique Entity Identifier Number (UEIN)</t>
  </si>
  <si>
    <t xml:space="preserve">Provide the contact information for Applicant's staff who is responsible for Application and Contract administration. </t>
  </si>
  <si>
    <t>n/a</t>
  </si>
  <si>
    <t>Categories</t>
  </si>
  <si>
    <t>Proposed Budget</t>
  </si>
  <si>
    <t>Administration</t>
  </si>
  <si>
    <t>Data Collection (HMIS)</t>
  </si>
  <si>
    <t>Homeless Prevention (auto-calculated subtotal)</t>
  </si>
  <si>
    <t>Homeless Prevention - Financial</t>
  </si>
  <si>
    <t>Homeless Prevention - Project-based rental assistance</t>
  </si>
  <si>
    <t>Homeless Prevention - Services</t>
  </si>
  <si>
    <t>Homeless Prevention - Tenant-based rental assistance</t>
  </si>
  <si>
    <t>Rapid Re-housing (auto-calculated subtotal)</t>
  </si>
  <si>
    <t>Rapid Re-housing - Financial</t>
  </si>
  <si>
    <t>Rapid Re-housing - Project-based rental assistance</t>
  </si>
  <si>
    <t>Rapid Re-housing - Services</t>
  </si>
  <si>
    <t>Rapid Re-housing - Tenant-based rental assistance</t>
  </si>
  <si>
    <t>Shelter (auto-calculated subtotal)</t>
  </si>
  <si>
    <t>Shelter - Conversion</t>
  </si>
  <si>
    <t>Shelter - Essential Services</t>
  </si>
  <si>
    <t>Shelter - Major Rehabilitation</t>
  </si>
  <si>
    <t>Shelter - Renovation</t>
  </si>
  <si>
    <t>Shelter - Uniform Relocation Assistance (URA)</t>
  </si>
  <si>
    <t>Total</t>
  </si>
  <si>
    <t xml:space="preserve">Does your organization plan to apply an Indirect Cost Rate? </t>
  </si>
  <si>
    <t>Total program participant services</t>
  </si>
  <si>
    <t>Allowable administration (5% of program participant services)</t>
  </si>
  <si>
    <t>The Service Area must include of at least the entirety of one county or multiple counties. The exception is the City of Amarillo, in which the city is the CoC region.</t>
  </si>
  <si>
    <t>C. THRESHOLD CRITERIA</t>
  </si>
  <si>
    <t>Has Applicant been incorporated as a nonprofit for at least two years, with 501(c) tax exeption?</t>
  </si>
  <si>
    <t>Does Applicant have at least one paid staff member?</t>
  </si>
  <si>
    <t>Briefly describe the Applicant's history of serving the community within which the ESG CARES Act award will be made.</t>
  </si>
  <si>
    <t>B. CoC region</t>
  </si>
  <si>
    <t>Select CoC region from the drop down menu.</t>
  </si>
  <si>
    <t>ESG CARES THRESHOLD - TAB 1: APPLICANT INFORMATION</t>
  </si>
  <si>
    <t>ESG CARES THRESHOLD - ESG SERVICE AREA</t>
  </si>
  <si>
    <t>VOLUME 1 - TAB 5: ESG FUNDING REQUEST</t>
  </si>
  <si>
    <t>Service Area CoC Region</t>
  </si>
  <si>
    <t>Activity</t>
  </si>
  <si>
    <t>HMIS Max</t>
  </si>
  <si>
    <t>Admin Max</t>
  </si>
  <si>
    <t>Allocation to CoC</t>
  </si>
  <si>
    <t xml:space="preserve">Applicant must apply for an award amount of at least $50,000 and not more than $300,000 for all Program Participant services proposed in the Application. Administration cannot exceed 3% of Program Participant service funds, and HMIS cannot exceed 12% of Program Participant service funds.
</t>
  </si>
  <si>
    <t>B. AMOUNT OF TDHCA FUNDS REQUESTED</t>
  </si>
  <si>
    <t>Street Outreach Funds</t>
  </si>
  <si>
    <t>HMIS for Street Outreach</t>
  </si>
  <si>
    <t>Administration for Street Outreach</t>
  </si>
  <si>
    <t>Total Funds for Street Outreach</t>
  </si>
  <si>
    <t>Emergency Shelter Funds</t>
  </si>
  <si>
    <t>HMIS for Emergency Shelter</t>
  </si>
  <si>
    <t>Administration for Emergency Shelter</t>
  </si>
  <si>
    <t>Total Funds for Emergency Shelter</t>
  </si>
  <si>
    <t>Rapid Re-Housing Funds</t>
  </si>
  <si>
    <t>HMIS for Rapid Re-Housing</t>
  </si>
  <si>
    <t>Administration for Rapid Re-Housing</t>
  </si>
  <si>
    <t>Total Funds for Rapid Re-Housing</t>
  </si>
  <si>
    <t>Homeless Prevention Funds</t>
  </si>
  <si>
    <t>HMIS for Homeless Prevention</t>
  </si>
  <si>
    <t>Administration for Homeless Prevention</t>
  </si>
  <si>
    <t>Total Funds for Homeless Prevention</t>
  </si>
  <si>
    <t>Total Funds Requested</t>
  </si>
  <si>
    <t>Total Requested for HMIS:</t>
  </si>
  <si>
    <t>Total Requested for Administration:</t>
  </si>
  <si>
    <t>Requested Funds within Funding Limits:</t>
  </si>
  <si>
    <t>C. INDIRECT COST RATE</t>
  </si>
  <si>
    <t xml:space="preserve">Does Applicant plan to charge an Indirect Cost Rate? </t>
  </si>
  <si>
    <t>D. REQUEST FOR MATCH WAIVER</t>
  </si>
  <si>
    <t>Amounts requested for each component must equal the amount requested in the Volume(s) 3-6 as applicable.</t>
  </si>
  <si>
    <t>TwoYear</t>
  </si>
  <si>
    <t>Paid</t>
  </si>
  <si>
    <t>PropBudAdmin</t>
  </si>
  <si>
    <t>PropBudgHMIS</t>
  </si>
  <si>
    <t>PropBudHPTot</t>
  </si>
  <si>
    <t>PropBudHPFin</t>
  </si>
  <si>
    <t>PropBudHPPBRA</t>
  </si>
  <si>
    <t>PropBudHPServ</t>
  </si>
  <si>
    <t>PropBudHPTBRA</t>
  </si>
  <si>
    <t>PropBudRRHTot</t>
  </si>
  <si>
    <t>PropBudRRHFin</t>
  </si>
  <si>
    <t>PropBudRRHPBRA</t>
  </si>
  <si>
    <t>PropBudRRHServ</t>
  </si>
  <si>
    <t>PropBudRRHTBRA</t>
  </si>
  <si>
    <t>PropShelTot</t>
  </si>
  <si>
    <t>PropShelCon</t>
  </si>
  <si>
    <t>PropShelES</t>
  </si>
  <si>
    <t>PropShelMR</t>
  </si>
  <si>
    <t>PropShelOper</t>
  </si>
  <si>
    <t>PropShelRen</t>
  </si>
  <si>
    <t>PropShelURA</t>
  </si>
  <si>
    <t>PropSO</t>
  </si>
  <si>
    <t>PropTot</t>
  </si>
  <si>
    <t>PropIDR</t>
  </si>
  <si>
    <t>PropPPS</t>
  </si>
  <si>
    <t>PropAdminAllowed</t>
  </si>
  <si>
    <t>CoCReg</t>
  </si>
  <si>
    <t>AnnStreetOutreach</t>
  </si>
  <si>
    <t>AnnStreetOutreachHMIS</t>
  </si>
  <si>
    <t>AnnStreetOutreachAdmin</t>
  </si>
  <si>
    <t>AnnES</t>
  </si>
  <si>
    <t>AnnESHMIS</t>
  </si>
  <si>
    <t>AnnESAdmin</t>
  </si>
  <si>
    <t xml:space="preserve">AnnRRH </t>
  </si>
  <si>
    <t>AnnRRHHMIS</t>
  </si>
  <si>
    <t>AnnRRHAdmin</t>
  </si>
  <si>
    <t>AnnHP</t>
  </si>
  <si>
    <t>AnnHPHMIS</t>
  </si>
  <si>
    <t>AnnHPAdmin</t>
  </si>
  <si>
    <t>AnnTot</t>
  </si>
  <si>
    <t>AnnPS</t>
  </si>
  <si>
    <t>AnnHMIS</t>
  </si>
  <si>
    <t>AnnAdmin</t>
  </si>
  <si>
    <t>AnnLimit</t>
  </si>
  <si>
    <t>AnnIDR</t>
  </si>
  <si>
    <t>History</t>
  </si>
  <si>
    <t>If using an indirect cost rate, please complete the Indirect Cost Rate form at https://www.tdhca.state.tx.us/home-division/esgp/docs/Indirect-Cost-Rate-Worksheet.xls)</t>
  </si>
  <si>
    <t>ESG CARES THRESHOLD TAB 2: ESG CARES FUNDING REQUEST</t>
  </si>
  <si>
    <t>Federal Tax Identification Number</t>
  </si>
  <si>
    <t>Shelter - Operations (includes temporary shelter)</t>
  </si>
  <si>
    <t xml:space="preserve"> </t>
  </si>
  <si>
    <t>Emergency Shelter</t>
  </si>
  <si>
    <t>Rapid Rehousing</t>
  </si>
  <si>
    <t>Homelessness prevention</t>
  </si>
  <si>
    <t xml:space="preserve">Pre-contacting costs may be eligible from when first COVID-19 response occurred (no earlier than March 13, 2020 unless Applicant receives TDHCA staff approval). ESG CARES First Allocation contract ends July 31, 2021. 
Administration cannot exceed 5% of Program Participant service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</si>
</sst>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164" formatCode="[&lt;=9999999]###\-####;\(###\)\ ###\-####"/>
    <numFmt numFmtId="165" formatCode="00000"/>
    <numFmt numFmtId="166" formatCode="&quot;$&quot;#,##0.00"/>
    <numFmt numFmtId="167" formatCode="&quot;$&quot;#,##0"/>
  </numFmts>
  <fonts count="11" x14ac:knownFonts="1">
    <font>
      <sz val="11"/>
      <color theme="1"/>
      <name val="Calibri"/>
      <family val="2"/>
      <scheme val="minor"/>
    </font>
    <font>
      <sz val="8"/>
      <color indexed="8"/>
      <name val="Calibri"/>
      <family val="2"/>
    </font>
    <font>
      <sz val="6"/>
      <color indexed="8"/>
      <name val="Calibri"/>
      <family val="2"/>
    </font>
    <font>
      <sz val="11"/>
      <color theme="0"/>
      <name val="Calibri"/>
      <family val="2"/>
      <scheme val="minor"/>
    </font>
    <font>
      <b/>
      <sz val="11"/>
      <color theme="1"/>
      <name val="Calibri"/>
      <family val="2"/>
      <scheme val="minor"/>
    </font>
    <font>
      <sz val="11"/>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sz val="11"/>
      <color theme="1"/>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150">
    <xf numFmtId="0" fontId="0" fillId="0" borderId="0" xfId="0"/>
    <xf numFmtId="0" fontId="5" fillId="0" borderId="0" xfId="0" applyFont="1" applyProtection="1"/>
    <xf numFmtId="0" fontId="3" fillId="0" borderId="0" xfId="0" applyFont="1"/>
    <xf numFmtId="0" fontId="0" fillId="2" borderId="0" xfId="0" applyFont="1" applyFill="1" applyBorder="1" applyProtection="1"/>
    <xf numFmtId="49" fontId="5" fillId="2" borderId="0" xfId="0" applyNumberFormat="1" applyFont="1" applyFill="1" applyBorder="1" applyProtection="1"/>
    <xf numFmtId="0" fontId="3" fillId="2" borderId="0" xfId="0" applyFont="1" applyFill="1" applyBorder="1" applyProtection="1"/>
    <xf numFmtId="49" fontId="3" fillId="2" borderId="0" xfId="0" applyNumberFormat="1" applyFont="1" applyFill="1" applyBorder="1" applyProtection="1"/>
    <xf numFmtId="0" fontId="4" fillId="0" borderId="0" xfId="0" applyFont="1" applyProtection="1"/>
    <xf numFmtId="0" fontId="5" fillId="2" borderId="0" xfId="0" applyFont="1" applyFill="1" applyBorder="1" applyProtection="1"/>
    <xf numFmtId="0" fontId="0" fillId="2" borderId="0" xfId="0" applyFont="1" applyFill="1" applyProtection="1"/>
    <xf numFmtId="0" fontId="6" fillId="0" borderId="0" xfId="0" applyFont="1" applyFill="1" applyBorder="1" applyAlignment="1" applyProtection="1">
      <alignment horizontal="center"/>
    </xf>
    <xf numFmtId="0" fontId="0" fillId="0" borderId="0" xfId="0" applyFont="1" applyProtection="1"/>
    <xf numFmtId="0" fontId="0" fillId="0" borderId="0" xfId="0"/>
    <xf numFmtId="0" fontId="0" fillId="0" borderId="0" xfId="0" applyFont="1" applyProtection="1"/>
    <xf numFmtId="0" fontId="6" fillId="0" borderId="0" xfId="0" applyFont="1" applyFill="1" applyBorder="1" applyAlignment="1" applyProtection="1">
      <alignment horizontal="left"/>
    </xf>
    <xf numFmtId="49" fontId="5" fillId="0" borderId="0" xfId="0" applyNumberFormat="1" applyFont="1" applyFill="1" applyBorder="1" applyAlignment="1" applyProtection="1">
      <alignment horizontal="left"/>
      <protection locked="0"/>
    </xf>
    <xf numFmtId="0" fontId="0" fillId="0" borderId="9" xfId="0" applyFont="1" applyBorder="1" applyProtection="1"/>
    <xf numFmtId="0" fontId="0" fillId="0" borderId="10" xfId="0" applyFont="1" applyBorder="1" applyProtection="1"/>
    <xf numFmtId="49" fontId="5" fillId="0" borderId="11" xfId="0" applyNumberFormat="1" applyFont="1" applyFill="1" applyBorder="1" applyAlignment="1" applyProtection="1">
      <alignment horizontal="left"/>
      <protection locked="0"/>
    </xf>
    <xf numFmtId="0" fontId="5" fillId="0" borderId="12" xfId="0" applyFont="1" applyBorder="1" applyProtection="1"/>
    <xf numFmtId="0" fontId="5" fillId="0" borderId="9" xfId="0" applyFont="1" applyBorder="1" applyProtection="1"/>
    <xf numFmtId="0" fontId="0" fillId="0" borderId="0" xfId="0" applyFont="1" applyBorder="1" applyProtection="1"/>
    <xf numFmtId="0" fontId="0" fillId="0" borderId="7" xfId="0" applyFont="1" applyBorder="1" applyProtection="1"/>
    <xf numFmtId="0" fontId="0" fillId="0" borderId="1" xfId="0" applyFont="1" applyBorder="1" applyProtection="1"/>
    <xf numFmtId="0" fontId="5" fillId="0" borderId="15" xfId="0" applyFont="1" applyBorder="1" applyAlignment="1" applyProtection="1">
      <alignment horizontal="left" vertical="top" wrapText="1"/>
    </xf>
    <xf numFmtId="0" fontId="0" fillId="0" borderId="17" xfId="0" applyBorder="1"/>
    <xf numFmtId="0" fontId="0" fillId="0" borderId="14" xfId="0" applyBorder="1"/>
    <xf numFmtId="0" fontId="0" fillId="0" borderId="18" xfId="0" applyBorder="1"/>
    <xf numFmtId="0" fontId="0" fillId="0" borderId="6" xfId="0" applyBorder="1"/>
    <xf numFmtId="0" fontId="0" fillId="0" borderId="0" xfId="0" applyAlignment="1">
      <alignment wrapText="1"/>
    </xf>
    <xf numFmtId="49" fontId="0" fillId="0" borderId="0" xfId="0" applyNumberFormat="1"/>
    <xf numFmtId="0" fontId="0" fillId="0" borderId="0" xfId="0" applyNumberFormat="1"/>
    <xf numFmtId="42" fontId="0" fillId="0" borderId="0" xfId="0" applyNumberFormat="1"/>
    <xf numFmtId="0" fontId="0" fillId="0" borderId="0" xfId="0" applyFont="1" applyBorder="1" applyProtection="1"/>
    <xf numFmtId="0" fontId="0" fillId="0" borderId="0" xfId="0" applyFont="1" applyFill="1" applyProtection="1"/>
    <xf numFmtId="0" fontId="0" fillId="0" borderId="19" xfId="0" applyFont="1" applyBorder="1" applyProtection="1"/>
    <xf numFmtId="44" fontId="0" fillId="0" borderId="0" xfId="0" applyNumberFormat="1" applyFont="1" applyBorder="1" applyProtection="1"/>
    <xf numFmtId="44" fontId="0" fillId="0" borderId="9" xfId="0" applyNumberFormat="1" applyFont="1" applyBorder="1" applyProtection="1"/>
    <xf numFmtId="0" fontId="0" fillId="0" borderId="20" xfId="0" applyFont="1" applyBorder="1" applyProtection="1"/>
    <xf numFmtId="0" fontId="5" fillId="0" borderId="0" xfId="0" applyFont="1" applyBorder="1" applyProtection="1"/>
    <xf numFmtId="0" fontId="0" fillId="0" borderId="0" xfId="0" applyFont="1" applyFill="1" applyBorder="1" applyProtection="1"/>
    <xf numFmtId="0" fontId="0" fillId="0" borderId="0" xfId="0" applyAlignment="1">
      <alignment wrapText="1"/>
    </xf>
    <xf numFmtId="14" fontId="0" fillId="0" borderId="0" xfId="0" applyNumberFormat="1"/>
    <xf numFmtId="0" fontId="0" fillId="0" borderId="0" xfId="0" applyProtection="1">
      <protection hidden="1"/>
    </xf>
    <xf numFmtId="0" fontId="0" fillId="0" borderId="6" xfId="0" applyBorder="1" applyProtection="1">
      <protection hidden="1"/>
    </xf>
    <xf numFmtId="0" fontId="5" fillId="0" borderId="0" xfId="0" applyNumberFormat="1" applyFont="1" applyFill="1" applyBorder="1" applyAlignment="1" applyProtection="1">
      <alignment horizontal="left"/>
      <protection locked="0"/>
    </xf>
    <xf numFmtId="166" fontId="0" fillId="5" borderId="4" xfId="0" applyNumberFormat="1" applyFill="1" applyBorder="1"/>
    <xf numFmtId="0" fontId="0" fillId="0" borderId="21" xfId="0" applyFont="1" applyBorder="1" applyAlignment="1">
      <alignment horizontal="center" vertical="center"/>
    </xf>
    <xf numFmtId="0" fontId="0" fillId="0" borderId="22" xfId="0" applyFont="1" applyBorder="1" applyAlignment="1">
      <alignment horizontal="center" vertical="center" wrapText="1"/>
    </xf>
    <xf numFmtId="0" fontId="4" fillId="0" borderId="23" xfId="0" applyFont="1" applyBorder="1" applyAlignment="1">
      <alignment horizontal="left" vertical="center"/>
    </xf>
    <xf numFmtId="167" fontId="0" fillId="4" borderId="2" xfId="0" applyNumberFormat="1" applyFont="1" applyFill="1" applyBorder="1" applyAlignment="1" applyProtection="1">
      <alignment horizontal="right" vertical="center"/>
      <protection locked="0"/>
    </xf>
    <xf numFmtId="0" fontId="4" fillId="0" borderId="23" xfId="0" applyFont="1" applyBorder="1" applyAlignment="1">
      <alignment vertical="center"/>
    </xf>
    <xf numFmtId="167" fontId="0" fillId="0" borderId="2" xfId="0" applyNumberFormat="1" applyFont="1" applyFill="1" applyBorder="1" applyAlignment="1" applyProtection="1">
      <alignment horizontal="right" vertical="center"/>
    </xf>
    <xf numFmtId="0" fontId="0" fillId="0" borderId="23" xfId="0" applyFont="1" applyBorder="1" applyAlignment="1">
      <alignment horizontal="left" vertical="center" wrapText="1"/>
    </xf>
    <xf numFmtId="0" fontId="0" fillId="0" borderId="23" xfId="0" applyFont="1" applyBorder="1" applyAlignment="1">
      <alignment horizontal="left" vertical="center"/>
    </xf>
    <xf numFmtId="0" fontId="0" fillId="0" borderId="24" xfId="0" applyFont="1" applyBorder="1" applyAlignment="1">
      <alignment horizontal="right" vertical="center"/>
    </xf>
    <xf numFmtId="167" fontId="0" fillId="0" borderId="25" xfId="0" applyNumberFormat="1" applyFont="1" applyBorder="1" applyAlignment="1">
      <alignment horizontal="right" vertical="center"/>
    </xf>
    <xf numFmtId="0" fontId="7" fillId="0" borderId="0" xfId="0" applyFont="1" applyAlignment="1">
      <alignment vertical="center"/>
    </xf>
    <xf numFmtId="0" fontId="0" fillId="0" borderId="0" xfId="0" applyFont="1" applyAlignment="1">
      <alignment vertical="center"/>
    </xf>
    <xf numFmtId="0" fontId="7" fillId="0" borderId="2" xfId="0" applyFont="1" applyBorder="1" applyAlignment="1">
      <alignment vertical="center" wrapText="1"/>
    </xf>
    <xf numFmtId="0" fontId="0" fillId="4" borderId="2" xfId="0" applyFont="1" applyFill="1" applyBorder="1" applyAlignment="1" applyProtection="1">
      <alignment horizontal="center" vertical="center"/>
      <protection locked="0"/>
    </xf>
    <xf numFmtId="167" fontId="0" fillId="0" borderId="2" xfId="0" applyNumberFormat="1" applyFont="1" applyFill="1" applyBorder="1" applyAlignment="1" applyProtection="1">
      <alignment horizontal="center" vertical="center"/>
      <protection locked="0"/>
    </xf>
    <xf numFmtId="0" fontId="6" fillId="3" borderId="0" xfId="0" applyFont="1" applyFill="1" applyBorder="1" applyAlignment="1" applyProtection="1"/>
    <xf numFmtId="0" fontId="8" fillId="0" borderId="0" xfId="0" applyFont="1" applyFill="1" applyBorder="1" applyAlignment="1" applyProtection="1">
      <alignment horizontal="left" wrapText="1"/>
    </xf>
    <xf numFmtId="0" fontId="6" fillId="0" borderId="0" xfId="0" applyFont="1" applyFill="1" applyBorder="1" applyAlignment="1" applyProtection="1"/>
    <xf numFmtId="0" fontId="0" fillId="0" borderId="0" xfId="0" applyFill="1"/>
    <xf numFmtId="0" fontId="0" fillId="0" borderId="0" xfId="0" applyFill="1" applyProtection="1">
      <protection hidden="1"/>
    </xf>
    <xf numFmtId="0" fontId="8" fillId="0" borderId="2" xfId="0" applyFont="1" applyFill="1" applyBorder="1" applyAlignment="1" applyProtection="1">
      <alignment wrapText="1"/>
    </xf>
    <xf numFmtId="0" fontId="5" fillId="0" borderId="2" xfId="0" applyFont="1" applyBorder="1" applyAlignment="1" applyProtection="1">
      <alignment horizontal="center" wrapText="1"/>
    </xf>
    <xf numFmtId="0" fontId="0" fillId="2" borderId="0" xfId="0" applyFill="1" applyBorder="1" applyAlignment="1" applyProtection="1"/>
    <xf numFmtId="0" fontId="0" fillId="0" borderId="7" xfId="0" applyBorder="1" applyAlignment="1">
      <alignment horizontal="left"/>
    </xf>
    <xf numFmtId="42" fontId="10" fillId="7" borderId="0" xfId="0" applyNumberFormat="1" applyFont="1" applyFill="1" applyBorder="1" applyAlignment="1" applyProtection="1">
      <alignment horizontal="left"/>
    </xf>
    <xf numFmtId="166" fontId="10" fillId="7" borderId="0" xfId="0" applyNumberFormat="1" applyFont="1" applyFill="1" applyBorder="1" applyAlignment="1" applyProtection="1">
      <alignment horizontal="left"/>
    </xf>
    <xf numFmtId="0" fontId="0" fillId="0" borderId="0" xfId="0" applyBorder="1" applyAlignment="1">
      <alignment horizontal="left"/>
    </xf>
    <xf numFmtId="0" fontId="0" fillId="0" borderId="2" xfId="0" applyFont="1" applyBorder="1" applyAlignment="1" applyProtection="1">
      <alignment horizontal="center" wrapText="1"/>
    </xf>
    <xf numFmtId="42" fontId="5" fillId="4" borderId="2" xfId="1" applyNumberFormat="1" applyFont="1" applyFill="1" applyBorder="1" applyProtection="1">
      <protection locked="0"/>
    </xf>
    <xf numFmtId="42" fontId="4" fillId="3" borderId="2" xfId="1" applyNumberFormat="1" applyFont="1" applyFill="1" applyBorder="1" applyProtection="1"/>
    <xf numFmtId="44" fontId="5" fillId="0" borderId="2" xfId="1" applyFont="1" applyFill="1" applyBorder="1" applyAlignment="1" applyProtection="1">
      <alignment horizontal="center" vertical="center"/>
      <protection locked="0"/>
    </xf>
    <xf numFmtId="44" fontId="10" fillId="0" borderId="2" xfId="1" applyFont="1" applyFill="1" applyBorder="1" applyAlignment="1" applyProtection="1">
      <alignment horizontal="center" vertical="center" wrapText="1"/>
      <protection locked="0"/>
    </xf>
    <xf numFmtId="42" fontId="4" fillId="3" borderId="2" xfId="1" applyNumberFormat="1" applyFont="1" applyFill="1" applyBorder="1" applyAlignment="1" applyProtection="1">
      <alignment horizontal="center" vertical="center"/>
    </xf>
    <xf numFmtId="42" fontId="4" fillId="3" borderId="2" xfId="0" applyNumberFormat="1" applyFont="1" applyFill="1" applyBorder="1" applyProtection="1"/>
    <xf numFmtId="44" fontId="3" fillId="0" borderId="2" xfId="0" applyNumberFormat="1" applyFont="1" applyBorder="1" applyProtection="1">
      <protection hidden="1"/>
    </xf>
    <xf numFmtId="0" fontId="10" fillId="0" borderId="2" xfId="0" applyFont="1" applyBorder="1" applyAlignment="1" applyProtection="1">
      <alignment horizontal="right" shrinkToFit="1"/>
    </xf>
    <xf numFmtId="0" fontId="4" fillId="0" borderId="0" xfId="0" applyFont="1"/>
    <xf numFmtId="0" fontId="0" fillId="4" borderId="2" xfId="0" applyFill="1" applyBorder="1" applyProtection="1">
      <protection locked="0"/>
    </xf>
    <xf numFmtId="10" fontId="0" fillId="4" borderId="2" xfId="0" applyNumberFormat="1" applyFill="1" applyBorder="1" applyProtection="1">
      <protection locked="0"/>
    </xf>
    <xf numFmtId="42" fontId="0" fillId="4" borderId="2" xfId="0" applyNumberFormat="1" applyFill="1" applyBorder="1" applyProtection="1">
      <protection locked="0"/>
    </xf>
    <xf numFmtId="10" fontId="0" fillId="0" borderId="0" xfId="0" applyNumberFormat="1"/>
    <xf numFmtId="49" fontId="5" fillId="0" borderId="2" xfId="0" applyNumberFormat="1" applyFont="1" applyFill="1" applyBorder="1" applyAlignment="1" applyProtection="1">
      <alignment horizontal="left"/>
      <protection locked="0"/>
    </xf>
    <xf numFmtId="0" fontId="0" fillId="0" borderId="2" xfId="0" applyFont="1" applyBorder="1" applyProtection="1"/>
    <xf numFmtId="44" fontId="0" fillId="0" borderId="2" xfId="0" applyNumberFormat="1" applyFont="1" applyBorder="1" applyProtection="1"/>
    <xf numFmtId="1" fontId="0" fillId="0" borderId="0" xfId="0" applyNumberFormat="1"/>
    <xf numFmtId="0" fontId="0" fillId="0" borderId="0" xfId="0" applyFill="1" applyAlignment="1">
      <alignment wrapText="1"/>
    </xf>
    <xf numFmtId="1" fontId="0" fillId="0" borderId="0" xfId="0" applyNumberFormat="1" applyFill="1"/>
    <xf numFmtId="167" fontId="0" fillId="0" borderId="0" xfId="0" applyNumberFormat="1"/>
    <xf numFmtId="167" fontId="5" fillId="0" borderId="2" xfId="0" applyNumberFormat="1" applyFont="1" applyFill="1" applyBorder="1" applyAlignment="1" applyProtection="1">
      <alignment horizontal="left"/>
      <protection locked="0"/>
    </xf>
    <xf numFmtId="0" fontId="0" fillId="0" borderId="1" xfId="0" applyFont="1" applyBorder="1" applyProtection="1"/>
    <xf numFmtId="0" fontId="0" fillId="0" borderId="7" xfId="0" applyFont="1" applyBorder="1" applyProtection="1"/>
    <xf numFmtId="49" fontId="5" fillId="6" borderId="2" xfId="0" applyNumberFormat="1" applyFont="1" applyFill="1" applyBorder="1" applyAlignment="1" applyProtection="1">
      <alignment horizontal="left"/>
      <protection locked="0"/>
    </xf>
    <xf numFmtId="14" fontId="5" fillId="6" borderId="2" xfId="0" applyNumberFormat="1" applyFont="1" applyFill="1" applyBorder="1" applyAlignment="1" applyProtection="1">
      <alignment horizontal="left"/>
      <protection locked="0"/>
    </xf>
    <xf numFmtId="0" fontId="0" fillId="0" borderId="1" xfId="0" applyBorder="1" applyProtection="1"/>
    <xf numFmtId="1" fontId="5" fillId="4" borderId="2" xfId="0" applyNumberFormat="1" applyFont="1" applyFill="1" applyBorder="1" applyAlignment="1" applyProtection="1">
      <alignment horizontal="left"/>
      <protection locked="0"/>
    </xf>
    <xf numFmtId="0" fontId="0" fillId="2" borderId="5" xfId="0" applyFont="1" applyFill="1" applyBorder="1" applyProtection="1"/>
    <xf numFmtId="0" fontId="0" fillId="2" borderId="6" xfId="0" applyFont="1" applyFill="1" applyBorder="1" applyProtection="1"/>
    <xf numFmtId="49" fontId="5" fillId="4" borderId="2" xfId="0" applyNumberFormat="1" applyFont="1" applyFill="1" applyBorder="1" applyAlignment="1" applyProtection="1">
      <alignment horizontal="left"/>
      <protection locked="0"/>
    </xf>
    <xf numFmtId="0" fontId="0" fillId="2" borderId="1" xfId="0" applyFill="1" applyBorder="1" applyProtection="1"/>
    <xf numFmtId="0" fontId="0" fillId="2" borderId="7" xfId="0" applyFont="1" applyFill="1" applyBorder="1" applyProtection="1"/>
    <xf numFmtId="164" fontId="5" fillId="4" borderId="2" xfId="0" applyNumberFormat="1" applyFont="1" applyFill="1" applyBorder="1" applyAlignment="1" applyProtection="1">
      <alignment horizontal="left"/>
      <protection locked="0"/>
    </xf>
    <xf numFmtId="0" fontId="0" fillId="2" borderId="1" xfId="0" applyFont="1" applyFill="1" applyBorder="1" applyProtection="1"/>
    <xf numFmtId="0" fontId="6" fillId="3" borderId="2" xfId="0" applyFont="1" applyFill="1" applyBorder="1" applyAlignment="1" applyProtection="1">
      <alignment horizontal="center"/>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4" fillId="0" borderId="0" xfId="0" applyFont="1" applyBorder="1" applyAlignment="1" applyProtection="1">
      <alignment wrapText="1"/>
    </xf>
    <xf numFmtId="165" fontId="5" fillId="4" borderId="2" xfId="0" applyNumberFormat="1" applyFont="1" applyFill="1" applyBorder="1" applyAlignment="1" applyProtection="1">
      <alignment horizontal="left"/>
      <protection locked="0"/>
    </xf>
    <xf numFmtId="0" fontId="0" fillId="0" borderId="8" xfId="0" applyFont="1" applyBorder="1" applyAlignment="1" applyProtection="1">
      <alignment horizontal="left"/>
    </xf>
    <xf numFmtId="0" fontId="0" fillId="0" borderId="3" xfId="0" applyFont="1" applyBorder="1" applyAlignment="1" applyProtection="1">
      <alignment horizontal="left"/>
    </xf>
    <xf numFmtId="0" fontId="0" fillId="0" borderId="1" xfId="0" applyFont="1" applyBorder="1" applyAlignment="1" applyProtection="1">
      <alignment wrapText="1"/>
    </xf>
    <xf numFmtId="0" fontId="0" fillId="0" borderId="7" xfId="0" applyFont="1" applyBorder="1" applyAlignment="1" applyProtection="1">
      <alignment wrapText="1"/>
    </xf>
    <xf numFmtId="0" fontId="0" fillId="0" borderId="2" xfId="0" applyFont="1" applyBorder="1" applyAlignment="1" applyProtection="1">
      <alignment wrapText="1"/>
    </xf>
    <xf numFmtId="14" fontId="5" fillId="4" borderId="2" xfId="0" applyNumberFormat="1" applyFont="1" applyFill="1" applyBorder="1" applyAlignment="1" applyProtection="1">
      <alignment horizontal="left"/>
      <protection locked="0"/>
    </xf>
    <xf numFmtId="0" fontId="0" fillId="4" borderId="2" xfId="0" applyFill="1" applyBorder="1" applyAlignment="1" applyProtection="1">
      <alignment horizontal="left"/>
      <protection locked="0"/>
    </xf>
    <xf numFmtId="0" fontId="0" fillId="4" borderId="2" xfId="0" applyFill="1" applyBorder="1" applyAlignment="1">
      <alignment horizontal="left"/>
    </xf>
    <xf numFmtId="0" fontId="0" fillId="0" borderId="1" xfId="0" applyFont="1" applyFill="1" applyBorder="1" applyAlignment="1" applyProtection="1"/>
    <xf numFmtId="0" fontId="0" fillId="0" borderId="7" xfId="0" applyFont="1" applyFill="1" applyBorder="1" applyAlignment="1" applyProtection="1"/>
    <xf numFmtId="0" fontId="0" fillId="0" borderId="1" xfId="0" applyFont="1" applyFill="1" applyBorder="1" applyAlignment="1" applyProtection="1">
      <alignment wrapText="1"/>
    </xf>
    <xf numFmtId="0" fontId="0" fillId="0" borderId="7" xfId="0" applyFont="1" applyFill="1" applyBorder="1" applyAlignment="1" applyProtection="1">
      <alignment wrapText="1"/>
    </xf>
    <xf numFmtId="0" fontId="5" fillId="6" borderId="7" xfId="0" applyNumberFormat="1" applyFont="1" applyFill="1" applyBorder="1" applyAlignment="1" applyProtection="1">
      <alignment horizontal="left"/>
      <protection locked="0"/>
    </xf>
    <xf numFmtId="0" fontId="5" fillId="0" borderId="2" xfId="0" applyFont="1" applyBorder="1" applyAlignment="1" applyProtection="1">
      <alignment horizontal="center" wrapText="1"/>
    </xf>
    <xf numFmtId="49" fontId="0" fillId="6" borderId="2" xfId="0" applyNumberFormat="1" applyFont="1" applyFill="1" applyBorder="1" applyAlignment="1" applyProtection="1">
      <alignment horizontal="center"/>
      <protection locked="0"/>
    </xf>
    <xf numFmtId="0" fontId="0" fillId="0" borderId="0" xfId="0" applyBorder="1" applyAlignment="1" applyProtection="1">
      <alignment vertical="top" wrapText="1"/>
    </xf>
    <xf numFmtId="0" fontId="0" fillId="0" borderId="0" xfId="0" applyFont="1" applyBorder="1" applyAlignment="1" applyProtection="1">
      <alignment vertical="top" wrapText="1"/>
    </xf>
    <xf numFmtId="0" fontId="7" fillId="0" borderId="7" xfId="0" applyFont="1" applyBorder="1" applyAlignment="1">
      <alignment horizontal="center" vertical="center" wrapText="1"/>
    </xf>
    <xf numFmtId="0" fontId="0" fillId="0" borderId="2" xfId="0" applyBorder="1" applyAlignment="1">
      <alignment horizontal="center" wrapText="1"/>
    </xf>
    <xf numFmtId="0" fontId="4" fillId="0" borderId="2" xfId="0" applyFont="1" applyBorder="1" applyAlignment="1" applyProtection="1">
      <alignment horizontal="right"/>
    </xf>
    <xf numFmtId="0" fontId="4" fillId="0" borderId="2" xfId="0" applyFont="1" applyBorder="1" applyAlignment="1">
      <alignment horizontal="right"/>
    </xf>
    <xf numFmtId="0" fontId="10" fillId="0" borderId="2" xfId="0" applyFont="1" applyBorder="1" applyAlignment="1" applyProtection="1">
      <alignment horizontal="right"/>
    </xf>
    <xf numFmtId="0" fontId="0" fillId="0" borderId="2" xfId="0" applyBorder="1" applyAlignment="1">
      <alignment horizontal="left" wrapText="1"/>
    </xf>
    <xf numFmtId="49" fontId="5" fillId="4" borderId="7" xfId="0" applyNumberFormat="1" applyFont="1" applyFill="1" applyBorder="1" applyAlignment="1" applyProtection="1">
      <alignment horizontal="left"/>
      <protection locked="0"/>
    </xf>
    <xf numFmtId="0" fontId="0" fillId="4" borderId="7" xfId="0" applyFill="1" applyBorder="1" applyAlignment="1">
      <alignment horizontal="left"/>
    </xf>
    <xf numFmtId="0" fontId="4" fillId="0" borderId="0" xfId="0" applyFont="1" applyBorder="1" applyAlignment="1" applyProtection="1"/>
    <xf numFmtId="0" fontId="0" fillId="0" borderId="0" xfId="0" applyFont="1" applyBorder="1" applyAlignment="1"/>
    <xf numFmtId="0" fontId="4" fillId="0" borderId="2" xfId="0" applyFont="1" applyBorder="1" applyAlignment="1" applyProtection="1">
      <alignment wrapText="1"/>
    </xf>
    <xf numFmtId="0" fontId="0" fillId="0" borderId="2" xfId="0" applyBorder="1" applyAlignment="1">
      <alignment wrapText="1"/>
    </xf>
    <xf numFmtId="0" fontId="4" fillId="0" borderId="0" xfId="0" applyFont="1" applyBorder="1" applyAlignment="1" applyProtection="1">
      <alignment horizontal="left" vertical="top" wrapText="1"/>
    </xf>
    <xf numFmtId="0" fontId="4" fillId="0" borderId="0" xfId="0" applyFont="1" applyAlignment="1">
      <alignment horizontal="left" vertical="top" wrapText="1"/>
    </xf>
    <xf numFmtId="0" fontId="5" fillId="4" borderId="13" xfId="0" applyFont="1" applyFill="1" applyBorder="1" applyAlignment="1" applyProtection="1">
      <alignment horizontal="center" vertical="top" wrapText="1"/>
      <protection locked="0"/>
    </xf>
    <xf numFmtId="0" fontId="0" fillId="4" borderId="13" xfId="0" applyFill="1" applyBorder="1" applyAlignment="1" applyProtection="1">
      <alignment horizontal="center" vertical="top" wrapText="1"/>
      <protection locked="0"/>
    </xf>
    <xf numFmtId="0" fontId="0" fillId="4" borderId="16" xfId="0" applyFill="1" applyBorder="1" applyAlignment="1" applyProtection="1">
      <alignment vertical="top"/>
      <protection locked="0"/>
    </xf>
    <xf numFmtId="0" fontId="6" fillId="4" borderId="2" xfId="0" applyFont="1" applyFill="1" applyBorder="1" applyAlignment="1" applyProtection="1">
      <alignment horizontal="center"/>
      <protection locked="0"/>
    </xf>
    <xf numFmtId="49" fontId="8" fillId="4" borderId="2" xfId="0" applyNumberFormat="1" applyFont="1" applyFill="1" applyBorder="1" applyAlignment="1" applyProtection="1">
      <alignment horizontal="left" wrapText="1"/>
      <protection locked="0"/>
    </xf>
  </cellXfs>
  <cellStyles count="2">
    <cellStyle name="Currency" xfId="1" builtinId="4"/>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mhm\Applications\Application_Materials\HRA_TBRA_HBA\2016\2016%20Competitive%20Apps\2016_comp_H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1-Checklist"/>
      <sheetName val="2-HBA Funding Request"/>
      <sheetName val="2-HBA Matching Funds"/>
      <sheetName val="2-HBA Service Area"/>
      <sheetName val="2-HBA Marketing Plan"/>
      <sheetName val="2-HBA Resolution"/>
      <sheetName val="2-HBA Questionnaire"/>
      <sheetName val="2-Homebuyer Counseling"/>
      <sheetName val="2-Homes Meet TMCS"/>
      <sheetName val="2-Previous HOME Award"/>
      <sheetName val="2-Previous Monitoring"/>
      <sheetName val="2-LAP"/>
      <sheetName val="2-Income Training"/>
      <sheetName val="2-Lack of SF Activities"/>
      <sheetName val="2-First Time Buyer"/>
      <sheetName val="2-Applicant Certification"/>
      <sheetName val="2-Checklist and Score"/>
      <sheetName val="Lists"/>
      <sheetName val="applicationlvldata"/>
      <sheetName val="MatchData"/>
      <sheetName val="AreaSrvd"/>
      <sheetName val="NPBoardInfo"/>
      <sheetName val="Extras"/>
      <sheetName val="ApplicantStaff"/>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ow r="1">
          <cell r="A1" t="str">
            <v>Yes</v>
          </cell>
        </row>
        <row r="2">
          <cell r="A2" t="str">
            <v>No</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257"/>
  <sheetViews>
    <sheetView workbookViewId="0">
      <selection activeCell="B2" sqref="B2:B12"/>
    </sheetView>
  </sheetViews>
  <sheetFormatPr defaultRowHeight="15" x14ac:dyDescent="0.25"/>
  <cols>
    <col min="1" max="1" width="19.140625" customWidth="1"/>
    <col min="2" max="2" width="14.28515625" bestFit="1" customWidth="1"/>
  </cols>
  <sheetData>
    <row r="1" spans="1:7" x14ac:dyDescent="0.25">
      <c r="A1" s="18" t="s">
        <v>36</v>
      </c>
      <c r="B1" s="15" t="s">
        <v>37</v>
      </c>
      <c r="E1" t="s">
        <v>301</v>
      </c>
      <c r="G1" t="s">
        <v>351</v>
      </c>
    </row>
    <row r="2" spans="1:7" x14ac:dyDescent="0.25">
      <c r="A2" s="19" t="s">
        <v>26</v>
      </c>
      <c r="B2" s="46">
        <v>712703</v>
      </c>
      <c r="E2" s="12"/>
      <c r="G2" t="s">
        <v>352</v>
      </c>
    </row>
    <row r="3" spans="1:7" x14ac:dyDescent="0.25">
      <c r="A3" s="19" t="s">
        <v>346</v>
      </c>
      <c r="B3" s="46">
        <v>579039</v>
      </c>
      <c r="E3" t="s">
        <v>302</v>
      </c>
    </row>
    <row r="4" spans="1:7" x14ac:dyDescent="0.25">
      <c r="A4" s="19" t="s">
        <v>27</v>
      </c>
      <c r="B4" s="46">
        <v>1296412</v>
      </c>
      <c r="E4" s="12" t="s">
        <v>39</v>
      </c>
    </row>
    <row r="5" spans="1:7" x14ac:dyDescent="0.25">
      <c r="A5" s="19" t="s">
        <v>28</v>
      </c>
      <c r="B5" s="46">
        <v>604750</v>
      </c>
      <c r="E5" s="12" t="s">
        <v>40</v>
      </c>
    </row>
    <row r="6" spans="1:7" x14ac:dyDescent="0.25">
      <c r="A6" s="19" t="s">
        <v>29</v>
      </c>
      <c r="B6" s="46">
        <v>265058</v>
      </c>
      <c r="E6" s="12" t="s">
        <v>41</v>
      </c>
    </row>
    <row r="7" spans="1:7" x14ac:dyDescent="0.25">
      <c r="A7" s="20" t="s">
        <v>30</v>
      </c>
      <c r="B7" s="46">
        <v>143048</v>
      </c>
      <c r="E7" s="12" t="s">
        <v>42</v>
      </c>
    </row>
    <row r="8" spans="1:7" x14ac:dyDescent="0.25">
      <c r="A8" s="16" t="s">
        <v>31</v>
      </c>
      <c r="B8" s="46">
        <v>3643643</v>
      </c>
      <c r="E8" s="12" t="s">
        <v>43</v>
      </c>
    </row>
    <row r="9" spans="1:7" x14ac:dyDescent="0.25">
      <c r="A9" s="16" t="s">
        <v>32</v>
      </c>
      <c r="B9" s="46">
        <v>178947</v>
      </c>
      <c r="E9" s="12" t="s">
        <v>44</v>
      </c>
    </row>
    <row r="10" spans="1:7" x14ac:dyDescent="0.25">
      <c r="A10" s="16" t="s">
        <v>33</v>
      </c>
      <c r="B10" s="46">
        <v>139755</v>
      </c>
      <c r="E10" s="12" t="s">
        <v>45</v>
      </c>
    </row>
    <row r="11" spans="1:7" x14ac:dyDescent="0.25">
      <c r="A11" s="16" t="s">
        <v>34</v>
      </c>
      <c r="B11" s="46">
        <v>1457520</v>
      </c>
      <c r="E11" s="12" t="s">
        <v>46</v>
      </c>
    </row>
    <row r="12" spans="1:7" ht="15.75" thickBot="1" x14ac:dyDescent="0.3">
      <c r="A12" s="17" t="s">
        <v>35</v>
      </c>
      <c r="B12" s="46">
        <v>189009</v>
      </c>
      <c r="E12" s="12" t="s">
        <v>47</v>
      </c>
    </row>
    <row r="13" spans="1:7" x14ac:dyDescent="0.25">
      <c r="E13" s="12" t="s">
        <v>48</v>
      </c>
    </row>
    <row r="14" spans="1:7" x14ac:dyDescent="0.25">
      <c r="E14" s="12" t="s">
        <v>287</v>
      </c>
    </row>
    <row r="15" spans="1:7" x14ac:dyDescent="0.25">
      <c r="E15" s="12" t="s">
        <v>49</v>
      </c>
    </row>
    <row r="16" spans="1:7" x14ac:dyDescent="0.25">
      <c r="E16" s="12" t="s">
        <v>50</v>
      </c>
    </row>
    <row r="17" spans="5:5" x14ac:dyDescent="0.25">
      <c r="E17" s="12" t="s">
        <v>51</v>
      </c>
    </row>
    <row r="18" spans="5:5" x14ac:dyDescent="0.25">
      <c r="E18" s="12" t="s">
        <v>52</v>
      </c>
    </row>
    <row r="19" spans="5:5" x14ac:dyDescent="0.25">
      <c r="E19" s="12" t="s">
        <v>53</v>
      </c>
    </row>
    <row r="20" spans="5:5" x14ac:dyDescent="0.25">
      <c r="E20" s="12" t="s">
        <v>54</v>
      </c>
    </row>
    <row r="21" spans="5:5" x14ac:dyDescent="0.25">
      <c r="E21" s="12" t="s">
        <v>55</v>
      </c>
    </row>
    <row r="22" spans="5:5" x14ac:dyDescent="0.25">
      <c r="E22" s="12" t="s">
        <v>56</v>
      </c>
    </row>
    <row r="23" spans="5:5" x14ac:dyDescent="0.25">
      <c r="E23" s="12" t="s">
        <v>57</v>
      </c>
    </row>
    <row r="24" spans="5:5" x14ac:dyDescent="0.25">
      <c r="E24" s="12" t="s">
        <v>58</v>
      </c>
    </row>
    <row r="25" spans="5:5" x14ac:dyDescent="0.25">
      <c r="E25" s="12" t="s">
        <v>59</v>
      </c>
    </row>
    <row r="26" spans="5:5" x14ac:dyDescent="0.25">
      <c r="E26" s="12" t="s">
        <v>60</v>
      </c>
    </row>
    <row r="27" spans="5:5" x14ac:dyDescent="0.25">
      <c r="E27" s="12" t="s">
        <v>61</v>
      </c>
    </row>
    <row r="28" spans="5:5" x14ac:dyDescent="0.25">
      <c r="E28" s="12" t="s">
        <v>62</v>
      </c>
    </row>
    <row r="29" spans="5:5" x14ac:dyDescent="0.25">
      <c r="E29" s="12" t="s">
        <v>63</v>
      </c>
    </row>
    <row r="30" spans="5:5" x14ac:dyDescent="0.25">
      <c r="E30" s="12" t="s">
        <v>64</v>
      </c>
    </row>
    <row r="31" spans="5:5" x14ac:dyDescent="0.25">
      <c r="E31" s="12" t="s">
        <v>65</v>
      </c>
    </row>
    <row r="32" spans="5:5" x14ac:dyDescent="0.25">
      <c r="E32" s="12" t="s">
        <v>66</v>
      </c>
    </row>
    <row r="33" spans="5:5" x14ac:dyDescent="0.25">
      <c r="E33" s="12" t="s">
        <v>67</v>
      </c>
    </row>
    <row r="34" spans="5:5" x14ac:dyDescent="0.25">
      <c r="E34" s="12" t="s">
        <v>68</v>
      </c>
    </row>
    <row r="35" spans="5:5" x14ac:dyDescent="0.25">
      <c r="E35" s="12" t="s">
        <v>69</v>
      </c>
    </row>
    <row r="36" spans="5:5" x14ac:dyDescent="0.25">
      <c r="E36" s="12" t="s">
        <v>70</v>
      </c>
    </row>
    <row r="37" spans="5:5" x14ac:dyDescent="0.25">
      <c r="E37" s="12" t="s">
        <v>71</v>
      </c>
    </row>
    <row r="38" spans="5:5" x14ac:dyDescent="0.25">
      <c r="E38" s="12" t="s">
        <v>72</v>
      </c>
    </row>
    <row r="39" spans="5:5" x14ac:dyDescent="0.25">
      <c r="E39" s="12" t="s">
        <v>73</v>
      </c>
    </row>
    <row r="40" spans="5:5" x14ac:dyDescent="0.25">
      <c r="E40" s="12" t="s">
        <v>74</v>
      </c>
    </row>
    <row r="41" spans="5:5" x14ac:dyDescent="0.25">
      <c r="E41" s="12" t="s">
        <v>75</v>
      </c>
    </row>
    <row r="42" spans="5:5" x14ac:dyDescent="0.25">
      <c r="E42" s="12" t="s">
        <v>76</v>
      </c>
    </row>
    <row r="43" spans="5:5" x14ac:dyDescent="0.25">
      <c r="E43" s="12" t="s">
        <v>77</v>
      </c>
    </row>
    <row r="44" spans="5:5" x14ac:dyDescent="0.25">
      <c r="E44" s="12" t="s">
        <v>78</v>
      </c>
    </row>
    <row r="45" spans="5:5" x14ac:dyDescent="0.25">
      <c r="E45" s="12" t="s">
        <v>79</v>
      </c>
    </row>
    <row r="46" spans="5:5" x14ac:dyDescent="0.25">
      <c r="E46" s="12" t="s">
        <v>80</v>
      </c>
    </row>
    <row r="47" spans="5:5" x14ac:dyDescent="0.25">
      <c r="E47" s="12" t="s">
        <v>81</v>
      </c>
    </row>
    <row r="48" spans="5:5" x14ac:dyDescent="0.25">
      <c r="E48" s="12" t="s">
        <v>82</v>
      </c>
    </row>
    <row r="49" spans="5:5" x14ac:dyDescent="0.25">
      <c r="E49" s="12" t="s">
        <v>83</v>
      </c>
    </row>
    <row r="50" spans="5:5" x14ac:dyDescent="0.25">
      <c r="E50" s="12" t="s">
        <v>84</v>
      </c>
    </row>
    <row r="51" spans="5:5" x14ac:dyDescent="0.25">
      <c r="E51" s="12" t="s">
        <v>85</v>
      </c>
    </row>
    <row r="52" spans="5:5" x14ac:dyDescent="0.25">
      <c r="E52" s="12" t="s">
        <v>86</v>
      </c>
    </row>
    <row r="53" spans="5:5" x14ac:dyDescent="0.25">
      <c r="E53" s="12" t="s">
        <v>87</v>
      </c>
    </row>
    <row r="54" spans="5:5" x14ac:dyDescent="0.25">
      <c r="E54" s="12" t="s">
        <v>88</v>
      </c>
    </row>
    <row r="55" spans="5:5" x14ac:dyDescent="0.25">
      <c r="E55" s="12" t="s">
        <v>89</v>
      </c>
    </row>
    <row r="56" spans="5:5" x14ac:dyDescent="0.25">
      <c r="E56" s="12" t="s">
        <v>90</v>
      </c>
    </row>
    <row r="57" spans="5:5" x14ac:dyDescent="0.25">
      <c r="E57" s="12" t="s">
        <v>91</v>
      </c>
    </row>
    <row r="58" spans="5:5" x14ac:dyDescent="0.25">
      <c r="E58" s="12" t="s">
        <v>92</v>
      </c>
    </row>
    <row r="59" spans="5:5" x14ac:dyDescent="0.25">
      <c r="E59" s="12" t="s">
        <v>93</v>
      </c>
    </row>
    <row r="60" spans="5:5" x14ac:dyDescent="0.25">
      <c r="E60" s="12" t="s">
        <v>94</v>
      </c>
    </row>
    <row r="61" spans="5:5" x14ac:dyDescent="0.25">
      <c r="E61" s="12" t="s">
        <v>95</v>
      </c>
    </row>
    <row r="62" spans="5:5" x14ac:dyDescent="0.25">
      <c r="E62" s="12" t="s">
        <v>288</v>
      </c>
    </row>
    <row r="63" spans="5:5" x14ac:dyDescent="0.25">
      <c r="E63" s="12" t="s">
        <v>96</v>
      </c>
    </row>
    <row r="64" spans="5:5" x14ac:dyDescent="0.25">
      <c r="E64" s="12" t="s">
        <v>97</v>
      </c>
    </row>
    <row r="65" spans="5:5" x14ac:dyDescent="0.25">
      <c r="E65" s="12" t="s">
        <v>98</v>
      </c>
    </row>
    <row r="66" spans="5:5" x14ac:dyDescent="0.25">
      <c r="E66" s="12" t="s">
        <v>99</v>
      </c>
    </row>
    <row r="67" spans="5:5" x14ac:dyDescent="0.25">
      <c r="E67" s="12" t="s">
        <v>100</v>
      </c>
    </row>
    <row r="68" spans="5:5" x14ac:dyDescent="0.25">
      <c r="E68" s="12" t="s">
        <v>101</v>
      </c>
    </row>
    <row r="69" spans="5:5" x14ac:dyDescent="0.25">
      <c r="E69" s="12" t="s">
        <v>102</v>
      </c>
    </row>
    <row r="70" spans="5:5" x14ac:dyDescent="0.25">
      <c r="E70" s="12" t="s">
        <v>103</v>
      </c>
    </row>
    <row r="71" spans="5:5" x14ac:dyDescent="0.25">
      <c r="E71" s="12" t="s">
        <v>104</v>
      </c>
    </row>
    <row r="72" spans="5:5" x14ac:dyDescent="0.25">
      <c r="E72" s="12" t="s">
        <v>105</v>
      </c>
    </row>
    <row r="73" spans="5:5" x14ac:dyDescent="0.25">
      <c r="E73" s="12" t="s">
        <v>107</v>
      </c>
    </row>
    <row r="74" spans="5:5" x14ac:dyDescent="0.25">
      <c r="E74" s="12" t="s">
        <v>106</v>
      </c>
    </row>
    <row r="75" spans="5:5" x14ac:dyDescent="0.25">
      <c r="E75" s="12" t="s">
        <v>108</v>
      </c>
    </row>
    <row r="76" spans="5:5" x14ac:dyDescent="0.25">
      <c r="E76" s="12" t="s">
        <v>109</v>
      </c>
    </row>
    <row r="77" spans="5:5" x14ac:dyDescent="0.25">
      <c r="E77" s="12" t="s">
        <v>110</v>
      </c>
    </row>
    <row r="78" spans="5:5" x14ac:dyDescent="0.25">
      <c r="E78" s="12" t="s">
        <v>111</v>
      </c>
    </row>
    <row r="79" spans="5:5" x14ac:dyDescent="0.25">
      <c r="E79" s="12" t="s">
        <v>112</v>
      </c>
    </row>
    <row r="80" spans="5:5" x14ac:dyDescent="0.25">
      <c r="E80" s="12" t="s">
        <v>113</v>
      </c>
    </row>
    <row r="81" spans="5:5" x14ac:dyDescent="0.25">
      <c r="E81" s="12" t="s">
        <v>114</v>
      </c>
    </row>
    <row r="82" spans="5:5" x14ac:dyDescent="0.25">
      <c r="E82" s="12" t="s">
        <v>115</v>
      </c>
    </row>
    <row r="83" spans="5:5" x14ac:dyDescent="0.25">
      <c r="E83" s="12" t="s">
        <v>116</v>
      </c>
    </row>
    <row r="84" spans="5:5" x14ac:dyDescent="0.25">
      <c r="E84" s="12" t="s">
        <v>117</v>
      </c>
    </row>
    <row r="85" spans="5:5" x14ac:dyDescent="0.25">
      <c r="E85" s="12" t="s">
        <v>118</v>
      </c>
    </row>
    <row r="86" spans="5:5" x14ac:dyDescent="0.25">
      <c r="E86" s="12" t="s">
        <v>119</v>
      </c>
    </row>
    <row r="87" spans="5:5" x14ac:dyDescent="0.25">
      <c r="E87" s="12" t="s">
        <v>120</v>
      </c>
    </row>
    <row r="88" spans="5:5" x14ac:dyDescent="0.25">
      <c r="E88" s="12" t="s">
        <v>121</v>
      </c>
    </row>
    <row r="89" spans="5:5" x14ac:dyDescent="0.25">
      <c r="E89" s="12" t="s">
        <v>122</v>
      </c>
    </row>
    <row r="90" spans="5:5" x14ac:dyDescent="0.25">
      <c r="E90" s="12" t="s">
        <v>123</v>
      </c>
    </row>
    <row r="91" spans="5:5" x14ac:dyDescent="0.25">
      <c r="E91" s="12" t="s">
        <v>124</v>
      </c>
    </row>
    <row r="92" spans="5:5" x14ac:dyDescent="0.25">
      <c r="E92" s="12" t="s">
        <v>125</v>
      </c>
    </row>
    <row r="93" spans="5:5" x14ac:dyDescent="0.25">
      <c r="E93" s="12" t="s">
        <v>126</v>
      </c>
    </row>
    <row r="94" spans="5:5" x14ac:dyDescent="0.25">
      <c r="E94" s="12" t="s">
        <v>127</v>
      </c>
    </row>
    <row r="95" spans="5:5" x14ac:dyDescent="0.25">
      <c r="E95" s="12" t="s">
        <v>128</v>
      </c>
    </row>
    <row r="96" spans="5:5" x14ac:dyDescent="0.25">
      <c r="E96" s="12" t="s">
        <v>129</v>
      </c>
    </row>
    <row r="97" spans="5:5" x14ac:dyDescent="0.25">
      <c r="E97" s="12" t="s">
        <v>130</v>
      </c>
    </row>
    <row r="98" spans="5:5" x14ac:dyDescent="0.25">
      <c r="E98" s="12" t="s">
        <v>131</v>
      </c>
    </row>
    <row r="99" spans="5:5" x14ac:dyDescent="0.25">
      <c r="E99" s="12" t="s">
        <v>132</v>
      </c>
    </row>
    <row r="100" spans="5:5" x14ac:dyDescent="0.25">
      <c r="E100" s="12" t="s">
        <v>133</v>
      </c>
    </row>
    <row r="101" spans="5:5" x14ac:dyDescent="0.25">
      <c r="E101" s="12" t="s">
        <v>134</v>
      </c>
    </row>
    <row r="102" spans="5:5" x14ac:dyDescent="0.25">
      <c r="E102" s="12" t="s">
        <v>135</v>
      </c>
    </row>
    <row r="103" spans="5:5" x14ac:dyDescent="0.25">
      <c r="E103" s="12" t="s">
        <v>136</v>
      </c>
    </row>
    <row r="104" spans="5:5" x14ac:dyDescent="0.25">
      <c r="E104" s="12" t="s">
        <v>137</v>
      </c>
    </row>
    <row r="105" spans="5:5" x14ac:dyDescent="0.25">
      <c r="E105" s="12" t="s">
        <v>138</v>
      </c>
    </row>
    <row r="106" spans="5:5" x14ac:dyDescent="0.25">
      <c r="E106" s="12" t="s">
        <v>139</v>
      </c>
    </row>
    <row r="107" spans="5:5" x14ac:dyDescent="0.25">
      <c r="E107" s="12" t="s">
        <v>140</v>
      </c>
    </row>
    <row r="108" spans="5:5" x14ac:dyDescent="0.25">
      <c r="E108" s="12" t="s">
        <v>141</v>
      </c>
    </row>
    <row r="109" spans="5:5" x14ac:dyDescent="0.25">
      <c r="E109" s="12" t="s">
        <v>142</v>
      </c>
    </row>
    <row r="110" spans="5:5" x14ac:dyDescent="0.25">
      <c r="E110" s="12" t="s">
        <v>143</v>
      </c>
    </row>
    <row r="111" spans="5:5" x14ac:dyDescent="0.25">
      <c r="E111" s="12" t="s">
        <v>144</v>
      </c>
    </row>
    <row r="112" spans="5:5" x14ac:dyDescent="0.25">
      <c r="E112" s="12" t="s">
        <v>145</v>
      </c>
    </row>
    <row r="113" spans="5:5" x14ac:dyDescent="0.25">
      <c r="E113" s="12" t="s">
        <v>146</v>
      </c>
    </row>
    <row r="114" spans="5:5" x14ac:dyDescent="0.25">
      <c r="E114" s="12" t="s">
        <v>147</v>
      </c>
    </row>
    <row r="115" spans="5:5" x14ac:dyDescent="0.25">
      <c r="E115" s="12" t="s">
        <v>148</v>
      </c>
    </row>
    <row r="116" spans="5:5" x14ac:dyDescent="0.25">
      <c r="E116" s="12" t="s">
        <v>149</v>
      </c>
    </row>
    <row r="117" spans="5:5" x14ac:dyDescent="0.25">
      <c r="E117" s="12" t="s">
        <v>150</v>
      </c>
    </row>
    <row r="118" spans="5:5" x14ac:dyDescent="0.25">
      <c r="E118" s="12" t="s">
        <v>151</v>
      </c>
    </row>
    <row r="119" spans="5:5" x14ac:dyDescent="0.25">
      <c r="E119" s="12" t="s">
        <v>152</v>
      </c>
    </row>
    <row r="120" spans="5:5" x14ac:dyDescent="0.25">
      <c r="E120" s="12" t="s">
        <v>153</v>
      </c>
    </row>
    <row r="121" spans="5:5" x14ac:dyDescent="0.25">
      <c r="E121" s="12" t="s">
        <v>154</v>
      </c>
    </row>
    <row r="122" spans="5:5" x14ac:dyDescent="0.25">
      <c r="E122" s="12" t="s">
        <v>155</v>
      </c>
    </row>
    <row r="123" spans="5:5" x14ac:dyDescent="0.25">
      <c r="E123" s="12" t="s">
        <v>156</v>
      </c>
    </row>
    <row r="124" spans="5:5" x14ac:dyDescent="0.25">
      <c r="E124" s="12" t="s">
        <v>157</v>
      </c>
    </row>
    <row r="125" spans="5:5" x14ac:dyDescent="0.25">
      <c r="E125" s="12" t="s">
        <v>158</v>
      </c>
    </row>
    <row r="126" spans="5:5" x14ac:dyDescent="0.25">
      <c r="E126" s="12" t="s">
        <v>159</v>
      </c>
    </row>
    <row r="127" spans="5:5" x14ac:dyDescent="0.25">
      <c r="E127" s="12" t="s">
        <v>160</v>
      </c>
    </row>
    <row r="128" spans="5:5" x14ac:dyDescent="0.25">
      <c r="E128" s="12" t="s">
        <v>161</v>
      </c>
    </row>
    <row r="129" spans="5:5" x14ac:dyDescent="0.25">
      <c r="E129" s="12" t="s">
        <v>162</v>
      </c>
    </row>
    <row r="130" spans="5:5" x14ac:dyDescent="0.25">
      <c r="E130" s="12" t="s">
        <v>163</v>
      </c>
    </row>
    <row r="131" spans="5:5" x14ac:dyDescent="0.25">
      <c r="E131" s="12" t="s">
        <v>164</v>
      </c>
    </row>
    <row r="132" spans="5:5" x14ac:dyDescent="0.25">
      <c r="E132" s="12" t="s">
        <v>165</v>
      </c>
    </row>
    <row r="133" spans="5:5" x14ac:dyDescent="0.25">
      <c r="E133" s="12" t="s">
        <v>166</v>
      </c>
    </row>
    <row r="134" spans="5:5" x14ac:dyDescent="0.25">
      <c r="E134" s="12" t="s">
        <v>167</v>
      </c>
    </row>
    <row r="135" spans="5:5" x14ac:dyDescent="0.25">
      <c r="E135" s="12" t="s">
        <v>168</v>
      </c>
    </row>
    <row r="136" spans="5:5" x14ac:dyDescent="0.25">
      <c r="E136" s="12" t="s">
        <v>289</v>
      </c>
    </row>
    <row r="137" spans="5:5" x14ac:dyDescent="0.25">
      <c r="E137" s="12" t="s">
        <v>169</v>
      </c>
    </row>
    <row r="138" spans="5:5" x14ac:dyDescent="0.25">
      <c r="E138" s="12" t="s">
        <v>170</v>
      </c>
    </row>
    <row r="139" spans="5:5" x14ac:dyDescent="0.25">
      <c r="E139" s="12" t="s">
        <v>171</v>
      </c>
    </row>
    <row r="140" spans="5:5" x14ac:dyDescent="0.25">
      <c r="E140" s="12" t="s">
        <v>172</v>
      </c>
    </row>
    <row r="141" spans="5:5" x14ac:dyDescent="0.25">
      <c r="E141" s="12" t="s">
        <v>173</v>
      </c>
    </row>
    <row r="142" spans="5:5" x14ac:dyDescent="0.25">
      <c r="E142" s="12" t="s">
        <v>177</v>
      </c>
    </row>
    <row r="143" spans="5:5" x14ac:dyDescent="0.25">
      <c r="E143" s="12" t="s">
        <v>174</v>
      </c>
    </row>
    <row r="144" spans="5:5" x14ac:dyDescent="0.25">
      <c r="E144" s="12" t="s">
        <v>175</v>
      </c>
    </row>
    <row r="145" spans="5:5" x14ac:dyDescent="0.25">
      <c r="E145" s="12" t="s">
        <v>176</v>
      </c>
    </row>
    <row r="146" spans="5:5" x14ac:dyDescent="0.25">
      <c r="E146" s="12" t="s">
        <v>178</v>
      </c>
    </row>
    <row r="147" spans="5:5" x14ac:dyDescent="0.25">
      <c r="E147" s="12" t="s">
        <v>179</v>
      </c>
    </row>
    <row r="148" spans="5:5" x14ac:dyDescent="0.25">
      <c r="E148" s="12" t="s">
        <v>180</v>
      </c>
    </row>
    <row r="149" spans="5:5" x14ac:dyDescent="0.25">
      <c r="E149" s="12" t="s">
        <v>181</v>
      </c>
    </row>
    <row r="150" spans="5:5" x14ac:dyDescent="0.25">
      <c r="E150" s="12" t="s">
        <v>182</v>
      </c>
    </row>
    <row r="151" spans="5:5" x14ac:dyDescent="0.25">
      <c r="E151" s="12" t="s">
        <v>183</v>
      </c>
    </row>
    <row r="152" spans="5:5" x14ac:dyDescent="0.25">
      <c r="E152" s="12" t="s">
        <v>184</v>
      </c>
    </row>
    <row r="153" spans="5:5" x14ac:dyDescent="0.25">
      <c r="E153" s="12" t="s">
        <v>185</v>
      </c>
    </row>
    <row r="154" spans="5:5" x14ac:dyDescent="0.25">
      <c r="E154" s="12" t="s">
        <v>186</v>
      </c>
    </row>
    <row r="155" spans="5:5" x14ac:dyDescent="0.25">
      <c r="E155" s="12" t="s">
        <v>187</v>
      </c>
    </row>
    <row r="156" spans="5:5" x14ac:dyDescent="0.25">
      <c r="E156" s="12" t="s">
        <v>188</v>
      </c>
    </row>
    <row r="157" spans="5:5" x14ac:dyDescent="0.25">
      <c r="E157" s="12" t="s">
        <v>189</v>
      </c>
    </row>
    <row r="158" spans="5:5" x14ac:dyDescent="0.25">
      <c r="E158" s="12" t="s">
        <v>190</v>
      </c>
    </row>
    <row r="159" spans="5:5" x14ac:dyDescent="0.25">
      <c r="E159" s="12" t="s">
        <v>191</v>
      </c>
    </row>
    <row r="160" spans="5:5" x14ac:dyDescent="0.25">
      <c r="E160" s="12" t="s">
        <v>192</v>
      </c>
    </row>
    <row r="161" spans="5:5" x14ac:dyDescent="0.25">
      <c r="E161" s="12" t="s">
        <v>193</v>
      </c>
    </row>
    <row r="162" spans="5:5" x14ac:dyDescent="0.25">
      <c r="E162" s="12" t="s">
        <v>194</v>
      </c>
    </row>
    <row r="163" spans="5:5" x14ac:dyDescent="0.25">
      <c r="E163" s="12" t="s">
        <v>195</v>
      </c>
    </row>
    <row r="164" spans="5:5" x14ac:dyDescent="0.25">
      <c r="E164" s="12" t="s">
        <v>196</v>
      </c>
    </row>
    <row r="165" spans="5:5" x14ac:dyDescent="0.25">
      <c r="E165" s="12" t="s">
        <v>197</v>
      </c>
    </row>
    <row r="166" spans="5:5" x14ac:dyDescent="0.25">
      <c r="E166" s="12" t="s">
        <v>198</v>
      </c>
    </row>
    <row r="167" spans="5:5" x14ac:dyDescent="0.25">
      <c r="E167" s="12" t="s">
        <v>199</v>
      </c>
    </row>
    <row r="168" spans="5:5" x14ac:dyDescent="0.25">
      <c r="E168" s="12" t="s">
        <v>200</v>
      </c>
    </row>
    <row r="169" spans="5:5" x14ac:dyDescent="0.25">
      <c r="E169" s="12" t="s">
        <v>201</v>
      </c>
    </row>
    <row r="170" spans="5:5" x14ac:dyDescent="0.25">
      <c r="E170" s="12" t="s">
        <v>202</v>
      </c>
    </row>
    <row r="171" spans="5:5" x14ac:dyDescent="0.25">
      <c r="E171" s="12" t="s">
        <v>203</v>
      </c>
    </row>
    <row r="172" spans="5:5" x14ac:dyDescent="0.25">
      <c r="E172" s="12" t="s">
        <v>204</v>
      </c>
    </row>
    <row r="173" spans="5:5" x14ac:dyDescent="0.25">
      <c r="E173" s="12" t="s">
        <v>205</v>
      </c>
    </row>
    <row r="174" spans="5:5" x14ac:dyDescent="0.25">
      <c r="E174" s="12" t="s">
        <v>206</v>
      </c>
    </row>
    <row r="175" spans="5:5" x14ac:dyDescent="0.25">
      <c r="E175" s="12" t="s">
        <v>207</v>
      </c>
    </row>
    <row r="176" spans="5:5" x14ac:dyDescent="0.25">
      <c r="E176" s="12" t="s">
        <v>208</v>
      </c>
    </row>
    <row r="177" spans="5:5" x14ac:dyDescent="0.25">
      <c r="E177" s="12" t="s">
        <v>209</v>
      </c>
    </row>
    <row r="178" spans="5:5" x14ac:dyDescent="0.25">
      <c r="E178" s="12" t="s">
        <v>210</v>
      </c>
    </row>
    <row r="179" spans="5:5" x14ac:dyDescent="0.25">
      <c r="E179" s="12" t="s">
        <v>211</v>
      </c>
    </row>
    <row r="180" spans="5:5" x14ac:dyDescent="0.25">
      <c r="E180" s="12" t="s">
        <v>212</v>
      </c>
    </row>
    <row r="181" spans="5:5" x14ac:dyDescent="0.25">
      <c r="E181" s="12" t="s">
        <v>213</v>
      </c>
    </row>
    <row r="182" spans="5:5" x14ac:dyDescent="0.25">
      <c r="E182" s="12" t="s">
        <v>214</v>
      </c>
    </row>
    <row r="183" spans="5:5" x14ac:dyDescent="0.25">
      <c r="E183" s="12" t="s">
        <v>215</v>
      </c>
    </row>
    <row r="184" spans="5:5" x14ac:dyDescent="0.25">
      <c r="E184" s="12" t="s">
        <v>216</v>
      </c>
    </row>
    <row r="185" spans="5:5" x14ac:dyDescent="0.25">
      <c r="E185" s="12" t="s">
        <v>217</v>
      </c>
    </row>
    <row r="186" spans="5:5" x14ac:dyDescent="0.25">
      <c r="E186" s="12" t="s">
        <v>218</v>
      </c>
    </row>
    <row r="187" spans="5:5" x14ac:dyDescent="0.25">
      <c r="E187" s="12" t="s">
        <v>290</v>
      </c>
    </row>
    <row r="188" spans="5:5" x14ac:dyDescent="0.25">
      <c r="E188" s="12" t="s">
        <v>219</v>
      </c>
    </row>
    <row r="189" spans="5:5" x14ac:dyDescent="0.25">
      <c r="E189" s="12" t="s">
        <v>220</v>
      </c>
    </row>
    <row r="190" spans="5:5" x14ac:dyDescent="0.25">
      <c r="E190" s="12" t="s">
        <v>221</v>
      </c>
    </row>
    <row r="191" spans="5:5" x14ac:dyDescent="0.25">
      <c r="E191" s="12" t="s">
        <v>222</v>
      </c>
    </row>
    <row r="192" spans="5:5" x14ac:dyDescent="0.25">
      <c r="E192" s="12" t="s">
        <v>223</v>
      </c>
    </row>
    <row r="193" spans="5:5" x14ac:dyDescent="0.25">
      <c r="E193" s="12" t="s">
        <v>224</v>
      </c>
    </row>
    <row r="194" spans="5:5" x14ac:dyDescent="0.25">
      <c r="E194" s="12" t="s">
        <v>225</v>
      </c>
    </row>
    <row r="195" spans="5:5" x14ac:dyDescent="0.25">
      <c r="E195" s="12" t="s">
        <v>226</v>
      </c>
    </row>
    <row r="196" spans="5:5" x14ac:dyDescent="0.25">
      <c r="E196" s="12" t="s">
        <v>227</v>
      </c>
    </row>
    <row r="197" spans="5:5" x14ac:dyDescent="0.25">
      <c r="E197" s="12" t="s">
        <v>228</v>
      </c>
    </row>
    <row r="198" spans="5:5" x14ac:dyDescent="0.25">
      <c r="E198" s="12" t="s">
        <v>229</v>
      </c>
    </row>
    <row r="199" spans="5:5" x14ac:dyDescent="0.25">
      <c r="E199" s="12" t="s">
        <v>230</v>
      </c>
    </row>
    <row r="200" spans="5:5" x14ac:dyDescent="0.25">
      <c r="E200" s="12" t="s">
        <v>231</v>
      </c>
    </row>
    <row r="201" spans="5:5" x14ac:dyDescent="0.25">
      <c r="E201" s="12" t="s">
        <v>232</v>
      </c>
    </row>
    <row r="202" spans="5:5" x14ac:dyDescent="0.25">
      <c r="E202" s="12" t="s">
        <v>233</v>
      </c>
    </row>
    <row r="203" spans="5:5" x14ac:dyDescent="0.25">
      <c r="E203" s="12" t="s">
        <v>234</v>
      </c>
    </row>
    <row r="204" spans="5:5" x14ac:dyDescent="0.25">
      <c r="E204" s="12" t="s">
        <v>235</v>
      </c>
    </row>
    <row r="205" spans="5:5" x14ac:dyDescent="0.25">
      <c r="E205" s="12" t="s">
        <v>236</v>
      </c>
    </row>
    <row r="206" spans="5:5" x14ac:dyDescent="0.25">
      <c r="E206" s="12" t="s">
        <v>237</v>
      </c>
    </row>
    <row r="207" spans="5:5" x14ac:dyDescent="0.25">
      <c r="E207" s="12" t="s">
        <v>238</v>
      </c>
    </row>
    <row r="208" spans="5:5" x14ac:dyDescent="0.25">
      <c r="E208" s="12" t="s">
        <v>239</v>
      </c>
    </row>
    <row r="209" spans="5:5" x14ac:dyDescent="0.25">
      <c r="E209" s="12" t="s">
        <v>240</v>
      </c>
    </row>
    <row r="210" spans="5:5" x14ac:dyDescent="0.25">
      <c r="E210" s="12" t="s">
        <v>241</v>
      </c>
    </row>
    <row r="211" spans="5:5" x14ac:dyDescent="0.25">
      <c r="E211" s="12" t="s">
        <v>242</v>
      </c>
    </row>
    <row r="212" spans="5:5" x14ac:dyDescent="0.25">
      <c r="E212" s="12" t="s">
        <v>243</v>
      </c>
    </row>
    <row r="213" spans="5:5" x14ac:dyDescent="0.25">
      <c r="E213" s="12" t="s">
        <v>244</v>
      </c>
    </row>
    <row r="214" spans="5:5" x14ac:dyDescent="0.25">
      <c r="E214" s="12" t="s">
        <v>245</v>
      </c>
    </row>
    <row r="215" spans="5:5" x14ac:dyDescent="0.25">
      <c r="E215" s="12" t="s">
        <v>246</v>
      </c>
    </row>
    <row r="216" spans="5:5" x14ac:dyDescent="0.25">
      <c r="E216" s="12" t="s">
        <v>247</v>
      </c>
    </row>
    <row r="217" spans="5:5" x14ac:dyDescent="0.25">
      <c r="E217" s="12" t="s">
        <v>248</v>
      </c>
    </row>
    <row r="218" spans="5:5" x14ac:dyDescent="0.25">
      <c r="E218" s="12" t="s">
        <v>249</v>
      </c>
    </row>
    <row r="219" spans="5:5" x14ac:dyDescent="0.25">
      <c r="E219" s="12" t="s">
        <v>250</v>
      </c>
    </row>
    <row r="220" spans="5:5" x14ac:dyDescent="0.25">
      <c r="E220" s="12" t="s">
        <v>251</v>
      </c>
    </row>
    <row r="221" spans="5:5" x14ac:dyDescent="0.25">
      <c r="E221" s="12" t="s">
        <v>252</v>
      </c>
    </row>
    <row r="222" spans="5:5" x14ac:dyDescent="0.25">
      <c r="E222" s="12" t="s">
        <v>253</v>
      </c>
    </row>
    <row r="223" spans="5:5" x14ac:dyDescent="0.25">
      <c r="E223" s="12" t="s">
        <v>254</v>
      </c>
    </row>
    <row r="224" spans="5:5" x14ac:dyDescent="0.25">
      <c r="E224" s="12" t="s">
        <v>255</v>
      </c>
    </row>
    <row r="225" spans="5:5" x14ac:dyDescent="0.25">
      <c r="E225" s="12" t="s">
        <v>256</v>
      </c>
    </row>
    <row r="226" spans="5:5" x14ac:dyDescent="0.25">
      <c r="E226" s="12" t="s">
        <v>257</v>
      </c>
    </row>
    <row r="227" spans="5:5" x14ac:dyDescent="0.25">
      <c r="E227" s="12" t="s">
        <v>258</v>
      </c>
    </row>
    <row r="228" spans="5:5" x14ac:dyDescent="0.25">
      <c r="E228" s="12" t="s">
        <v>259</v>
      </c>
    </row>
    <row r="229" spans="5:5" x14ac:dyDescent="0.25">
      <c r="E229" s="12" t="s">
        <v>260</v>
      </c>
    </row>
    <row r="230" spans="5:5" x14ac:dyDescent="0.25">
      <c r="E230" s="12" t="s">
        <v>261</v>
      </c>
    </row>
    <row r="231" spans="5:5" x14ac:dyDescent="0.25">
      <c r="E231" s="12" t="s">
        <v>262</v>
      </c>
    </row>
    <row r="232" spans="5:5" x14ac:dyDescent="0.25">
      <c r="E232" s="12" t="s">
        <v>263</v>
      </c>
    </row>
    <row r="233" spans="5:5" x14ac:dyDescent="0.25">
      <c r="E233" s="12" t="s">
        <v>264</v>
      </c>
    </row>
    <row r="234" spans="5:5" x14ac:dyDescent="0.25">
      <c r="E234" s="12" t="s">
        <v>265</v>
      </c>
    </row>
    <row r="235" spans="5:5" x14ac:dyDescent="0.25">
      <c r="E235" s="12" t="s">
        <v>266</v>
      </c>
    </row>
    <row r="236" spans="5:5" x14ac:dyDescent="0.25">
      <c r="E236" s="12" t="s">
        <v>267</v>
      </c>
    </row>
    <row r="237" spans="5:5" x14ac:dyDescent="0.25">
      <c r="E237" s="12" t="s">
        <v>268</v>
      </c>
    </row>
    <row r="238" spans="5:5" x14ac:dyDescent="0.25">
      <c r="E238" s="12" t="s">
        <v>269</v>
      </c>
    </row>
    <row r="239" spans="5:5" x14ac:dyDescent="0.25">
      <c r="E239" s="12" t="s">
        <v>270</v>
      </c>
    </row>
    <row r="240" spans="5:5" x14ac:dyDescent="0.25">
      <c r="E240" s="12" t="s">
        <v>271</v>
      </c>
    </row>
    <row r="241" spans="5:5" x14ac:dyDescent="0.25">
      <c r="E241" s="12" t="s">
        <v>272</v>
      </c>
    </row>
    <row r="242" spans="5:5" x14ac:dyDescent="0.25">
      <c r="E242" s="12" t="s">
        <v>273</v>
      </c>
    </row>
    <row r="243" spans="5:5" x14ac:dyDescent="0.25">
      <c r="E243" s="12" t="s">
        <v>274</v>
      </c>
    </row>
    <row r="244" spans="5:5" x14ac:dyDescent="0.25">
      <c r="E244" s="12" t="s">
        <v>291</v>
      </c>
    </row>
    <row r="245" spans="5:5" x14ac:dyDescent="0.25">
      <c r="E245" s="12" t="s">
        <v>275</v>
      </c>
    </row>
    <row r="246" spans="5:5" x14ac:dyDescent="0.25">
      <c r="E246" s="12" t="s">
        <v>276</v>
      </c>
    </row>
    <row r="247" spans="5:5" x14ac:dyDescent="0.25">
      <c r="E247" s="12" t="s">
        <v>277</v>
      </c>
    </row>
    <row r="248" spans="5:5" x14ac:dyDescent="0.25">
      <c r="E248" s="12" t="s">
        <v>278</v>
      </c>
    </row>
    <row r="249" spans="5:5" x14ac:dyDescent="0.25">
      <c r="E249" s="12" t="s">
        <v>279</v>
      </c>
    </row>
    <row r="250" spans="5:5" x14ac:dyDescent="0.25">
      <c r="E250" s="12" t="s">
        <v>280</v>
      </c>
    </row>
    <row r="251" spans="5:5" x14ac:dyDescent="0.25">
      <c r="E251" s="12" t="s">
        <v>281</v>
      </c>
    </row>
    <row r="252" spans="5:5" x14ac:dyDescent="0.25">
      <c r="E252" s="12" t="s">
        <v>282</v>
      </c>
    </row>
    <row r="253" spans="5:5" x14ac:dyDescent="0.25">
      <c r="E253" s="12" t="s">
        <v>283</v>
      </c>
    </row>
    <row r="254" spans="5:5" x14ac:dyDescent="0.25">
      <c r="E254" s="12" t="s">
        <v>284</v>
      </c>
    </row>
    <row r="255" spans="5:5" x14ac:dyDescent="0.25">
      <c r="E255" s="12" t="s">
        <v>285</v>
      </c>
    </row>
    <row r="256" spans="5:5" x14ac:dyDescent="0.25">
      <c r="E256" s="12" t="s">
        <v>286</v>
      </c>
    </row>
    <row r="257" spans="5:5" x14ac:dyDescent="0.25">
      <c r="E257" s="12"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499984740745262"/>
  </sheetPr>
  <dimension ref="A1:I88"/>
  <sheetViews>
    <sheetView showGridLines="0" view="pageLayout" zoomScale="110" zoomScaleNormal="100" zoomScalePageLayoutView="110" workbookViewId="0">
      <selection activeCell="D5" sqref="D5:I5"/>
    </sheetView>
  </sheetViews>
  <sheetFormatPr defaultColWidth="0" defaultRowHeight="15" zeroHeight="1" x14ac:dyDescent="0.25"/>
  <cols>
    <col min="1" max="1" width="1.85546875" style="11" customWidth="1"/>
    <col min="2" max="2" width="19.28515625" style="11" customWidth="1"/>
    <col min="3" max="3" width="21.42578125" style="11" customWidth="1"/>
    <col min="4" max="9" width="9.140625" style="11" customWidth="1"/>
    <col min="10" max="16384" width="9.140625" style="11" hidden="1"/>
  </cols>
  <sheetData>
    <row r="1" spans="1:9" x14ac:dyDescent="0.25">
      <c r="A1" s="2" t="s">
        <v>13</v>
      </c>
      <c r="D1" s="1"/>
      <c r="E1" s="1"/>
      <c r="F1" s="1"/>
      <c r="G1" s="1"/>
      <c r="H1" s="1"/>
      <c r="I1" s="1"/>
    </row>
    <row r="2" spans="1:9" ht="15.75" x14ac:dyDescent="0.25">
      <c r="A2" s="109" t="s">
        <v>399</v>
      </c>
      <c r="B2" s="109"/>
      <c r="C2" s="109"/>
      <c r="D2" s="109"/>
      <c r="E2" s="109"/>
      <c r="F2" s="109"/>
      <c r="G2" s="109"/>
      <c r="H2" s="109"/>
      <c r="I2" s="109"/>
    </row>
    <row r="3" spans="1:9" ht="25.9" customHeight="1" x14ac:dyDescent="0.25">
      <c r="A3" s="110" t="s">
        <v>366</v>
      </c>
      <c r="B3" s="111"/>
      <c r="C3" s="111"/>
      <c r="D3" s="111"/>
      <c r="E3" s="111"/>
      <c r="F3" s="111"/>
      <c r="G3" s="111"/>
      <c r="H3" s="111"/>
      <c r="I3" s="111"/>
    </row>
    <row r="4" spans="1:9" ht="12.6" customHeight="1" x14ac:dyDescent="0.25">
      <c r="A4" s="112" t="s">
        <v>7</v>
      </c>
      <c r="B4" s="112"/>
      <c r="C4" s="112"/>
      <c r="D4" s="112"/>
      <c r="E4" s="112"/>
      <c r="F4" s="112"/>
      <c r="G4" s="112"/>
      <c r="H4" s="112"/>
      <c r="I4" s="112"/>
    </row>
    <row r="5" spans="1:9" x14ac:dyDescent="0.25">
      <c r="A5" s="102" t="s">
        <v>2</v>
      </c>
      <c r="B5" s="103"/>
      <c r="C5" s="103"/>
      <c r="D5" s="104"/>
      <c r="E5" s="104"/>
      <c r="F5" s="104"/>
      <c r="G5" s="104"/>
      <c r="H5" s="104"/>
      <c r="I5" s="104"/>
    </row>
    <row r="6" spans="1:9" x14ac:dyDescent="0.25">
      <c r="A6" s="102" t="s">
        <v>11</v>
      </c>
      <c r="B6" s="103"/>
      <c r="C6" s="103"/>
      <c r="D6" s="104"/>
      <c r="E6" s="104"/>
      <c r="F6" s="104"/>
      <c r="G6" s="104"/>
      <c r="H6" s="104"/>
      <c r="I6" s="104"/>
    </row>
    <row r="7" spans="1:9" x14ac:dyDescent="0.25">
      <c r="A7" s="102" t="s">
        <v>12</v>
      </c>
      <c r="B7" s="103"/>
      <c r="C7" s="103"/>
      <c r="D7" s="104"/>
      <c r="E7" s="104"/>
      <c r="F7" s="104"/>
      <c r="G7" s="104"/>
      <c r="H7" s="104"/>
      <c r="I7" s="104"/>
    </row>
    <row r="8" spans="1:9" x14ac:dyDescent="0.25">
      <c r="A8" s="102" t="s">
        <v>9</v>
      </c>
      <c r="B8" s="103"/>
      <c r="C8" s="103"/>
      <c r="D8" s="104"/>
      <c r="E8" s="104"/>
      <c r="F8" s="104"/>
      <c r="G8" s="104"/>
      <c r="H8" s="104"/>
      <c r="I8" s="104"/>
    </row>
    <row r="9" spans="1:9" x14ac:dyDescent="0.25">
      <c r="A9" s="105" t="s">
        <v>21</v>
      </c>
      <c r="B9" s="106"/>
      <c r="C9" s="106"/>
      <c r="D9" s="107"/>
      <c r="E9" s="107"/>
      <c r="F9" s="107"/>
      <c r="G9" s="107"/>
      <c r="H9" s="107"/>
      <c r="I9" s="107"/>
    </row>
    <row r="10" spans="1:9" x14ac:dyDescent="0.25">
      <c r="A10" s="102" t="s">
        <v>10</v>
      </c>
      <c r="B10" s="103"/>
      <c r="C10" s="103"/>
      <c r="D10" s="104"/>
      <c r="E10" s="104"/>
      <c r="F10" s="104"/>
      <c r="G10" s="104"/>
      <c r="H10" s="104"/>
      <c r="I10" s="104"/>
    </row>
    <row r="11" spans="1:9" x14ac:dyDescent="0.25">
      <c r="A11" s="108" t="s">
        <v>3</v>
      </c>
      <c r="B11" s="106"/>
      <c r="C11" s="106"/>
      <c r="D11" s="104"/>
      <c r="E11" s="104"/>
      <c r="F11" s="104"/>
      <c r="G11" s="104"/>
      <c r="H11" s="104"/>
      <c r="I11" s="104"/>
    </row>
    <row r="12" spans="1:9" x14ac:dyDescent="0.25">
      <c r="A12" s="102" t="s">
        <v>4</v>
      </c>
      <c r="B12" s="103"/>
      <c r="C12" s="103"/>
      <c r="D12" s="104"/>
      <c r="E12" s="104"/>
      <c r="F12" s="104"/>
      <c r="G12" s="104"/>
      <c r="H12" s="104"/>
      <c r="I12" s="104"/>
    </row>
    <row r="13" spans="1:9" x14ac:dyDescent="0.25">
      <c r="A13" s="102" t="s">
        <v>0</v>
      </c>
      <c r="B13" s="103"/>
      <c r="C13" s="103"/>
      <c r="D13" s="104"/>
      <c r="E13" s="104"/>
      <c r="F13" s="104"/>
      <c r="G13" s="104"/>
      <c r="H13" s="104"/>
      <c r="I13" s="104"/>
    </row>
    <row r="14" spans="1:9" x14ac:dyDescent="0.25">
      <c r="A14" s="102" t="s">
        <v>1</v>
      </c>
      <c r="B14" s="103"/>
      <c r="C14" s="103"/>
      <c r="D14" s="113"/>
      <c r="E14" s="113"/>
      <c r="F14" s="113"/>
      <c r="G14" s="113"/>
      <c r="H14" s="113"/>
      <c r="I14" s="113"/>
    </row>
    <row r="15" spans="1:9" x14ac:dyDescent="0.25">
      <c r="A15" s="102" t="s">
        <v>6</v>
      </c>
      <c r="B15" s="103"/>
      <c r="C15" s="103"/>
      <c r="D15" s="104"/>
      <c r="E15" s="104"/>
      <c r="F15" s="104"/>
      <c r="G15" s="104"/>
      <c r="H15" s="104"/>
      <c r="I15" s="104"/>
    </row>
    <row r="16" spans="1:9" x14ac:dyDescent="0.25">
      <c r="A16" s="102" t="s">
        <v>4</v>
      </c>
      <c r="B16" s="103"/>
      <c r="C16" s="103"/>
      <c r="D16" s="104"/>
      <c r="E16" s="104"/>
      <c r="F16" s="104"/>
      <c r="G16" s="104"/>
      <c r="H16" s="104"/>
      <c r="I16" s="104"/>
    </row>
    <row r="17" spans="1:9" x14ac:dyDescent="0.25">
      <c r="A17" s="102" t="s">
        <v>0</v>
      </c>
      <c r="B17" s="103"/>
      <c r="C17" s="103"/>
      <c r="D17" s="104"/>
      <c r="E17" s="104"/>
      <c r="F17" s="104"/>
      <c r="G17" s="104"/>
      <c r="H17" s="104"/>
      <c r="I17" s="104"/>
    </row>
    <row r="18" spans="1:9" x14ac:dyDescent="0.25">
      <c r="A18" s="102" t="s">
        <v>1</v>
      </c>
      <c r="B18" s="103"/>
      <c r="C18" s="103"/>
      <c r="D18" s="113"/>
      <c r="E18" s="113"/>
      <c r="F18" s="113"/>
      <c r="G18" s="113"/>
      <c r="H18" s="113"/>
      <c r="I18" s="113"/>
    </row>
    <row r="19" spans="1:9" x14ac:dyDescent="0.25">
      <c r="A19" s="108" t="s">
        <v>17</v>
      </c>
      <c r="B19" s="106"/>
      <c r="C19" s="106"/>
      <c r="D19" s="104"/>
      <c r="E19" s="104"/>
      <c r="F19" s="104"/>
      <c r="G19" s="104"/>
      <c r="H19" s="104"/>
      <c r="I19" s="104"/>
    </row>
    <row r="20" spans="1:9" x14ac:dyDescent="0.25">
      <c r="A20" s="3"/>
      <c r="B20" s="3"/>
      <c r="C20" s="3"/>
      <c r="D20" s="4"/>
      <c r="E20" s="4"/>
      <c r="F20" s="4"/>
      <c r="G20" s="4"/>
      <c r="H20" s="4"/>
      <c r="I20" s="4"/>
    </row>
    <row r="21" spans="1:9" x14ac:dyDescent="0.25">
      <c r="A21" s="108" t="s">
        <v>14</v>
      </c>
      <c r="B21" s="106"/>
      <c r="C21" s="106"/>
      <c r="D21" s="104"/>
      <c r="E21" s="104"/>
      <c r="F21" s="104"/>
      <c r="G21" s="104"/>
      <c r="H21" s="104"/>
      <c r="I21" s="104"/>
    </row>
    <row r="22" spans="1:9" x14ac:dyDescent="0.25">
      <c r="A22" s="108" t="s">
        <v>15</v>
      </c>
      <c r="B22" s="106"/>
      <c r="C22" s="106"/>
      <c r="D22" s="104"/>
      <c r="E22" s="104"/>
      <c r="F22" s="104"/>
      <c r="G22" s="104"/>
      <c r="H22" s="104"/>
      <c r="I22" s="104"/>
    </row>
    <row r="23" spans="1:9" x14ac:dyDescent="0.25">
      <c r="A23" s="108" t="s">
        <v>16</v>
      </c>
      <c r="B23" s="106"/>
      <c r="C23" s="106"/>
      <c r="D23" s="104"/>
      <c r="E23" s="104"/>
      <c r="F23" s="104"/>
      <c r="G23" s="104"/>
      <c r="H23" s="104"/>
      <c r="I23" s="104"/>
    </row>
    <row r="24" spans="1:9" x14ac:dyDescent="0.25">
      <c r="A24" s="105" t="s">
        <v>22</v>
      </c>
      <c r="B24" s="106"/>
      <c r="C24" s="106"/>
      <c r="D24" s="107"/>
      <c r="E24" s="107"/>
      <c r="F24" s="107"/>
      <c r="G24" s="107"/>
      <c r="H24" s="107"/>
      <c r="I24" s="107"/>
    </row>
    <row r="25" spans="1:9" x14ac:dyDescent="0.25">
      <c r="A25" s="108" t="s">
        <v>5</v>
      </c>
      <c r="B25" s="106"/>
      <c r="C25" s="106"/>
      <c r="D25" s="104"/>
      <c r="E25" s="104"/>
      <c r="F25" s="104"/>
      <c r="G25" s="104"/>
      <c r="H25" s="104"/>
      <c r="I25" s="104"/>
    </row>
    <row r="26" spans="1:9" ht="3.75" customHeight="1" x14ac:dyDescent="0.25">
      <c r="A26" s="5"/>
      <c r="B26" s="5"/>
      <c r="C26" s="5"/>
      <c r="D26" s="6"/>
      <c r="E26" s="6"/>
      <c r="F26" s="6"/>
      <c r="G26" s="6"/>
      <c r="H26" s="6"/>
      <c r="I26" s="6"/>
    </row>
    <row r="27" spans="1:9" ht="15.75" customHeight="1" x14ac:dyDescent="0.25">
      <c r="A27" s="7" t="s">
        <v>8</v>
      </c>
      <c r="B27" s="8"/>
    </row>
    <row r="28" spans="1:9" ht="18" customHeight="1" x14ac:dyDescent="0.25">
      <c r="A28" s="116" t="s">
        <v>18</v>
      </c>
      <c r="B28" s="117"/>
      <c r="C28" s="117"/>
      <c r="D28" s="104"/>
      <c r="E28" s="104"/>
      <c r="F28" s="104"/>
      <c r="G28" s="104"/>
      <c r="H28" s="104"/>
      <c r="I28" s="104"/>
    </row>
    <row r="29" spans="1:9" hidden="1" x14ac:dyDescent="0.25">
      <c r="A29" s="100" t="s">
        <v>305</v>
      </c>
      <c r="B29" s="97"/>
      <c r="C29" s="97"/>
      <c r="D29" s="98"/>
      <c r="E29" s="98"/>
      <c r="F29" s="98"/>
      <c r="G29" s="98"/>
      <c r="H29" s="98"/>
      <c r="I29" s="98"/>
    </row>
    <row r="30" spans="1:9" hidden="1" x14ac:dyDescent="0.25">
      <c r="A30" s="114" t="s">
        <v>19</v>
      </c>
      <c r="B30" s="115"/>
      <c r="C30" s="115"/>
      <c r="D30" s="98"/>
      <c r="E30" s="98"/>
      <c r="F30" s="98"/>
      <c r="G30" s="98"/>
      <c r="H30" s="98"/>
      <c r="I30" s="98"/>
    </row>
    <row r="31" spans="1:9" s="13" customFormat="1" x14ac:dyDescent="0.25">
      <c r="A31" s="100" t="s">
        <v>365</v>
      </c>
      <c r="B31" s="97"/>
      <c r="C31" s="97"/>
      <c r="D31" s="101"/>
      <c r="E31" s="101"/>
      <c r="F31" s="101"/>
      <c r="G31" s="101"/>
      <c r="H31" s="101"/>
      <c r="I31" s="101"/>
    </row>
    <row r="32" spans="1:9" s="13" customFormat="1" x14ac:dyDescent="0.25">
      <c r="A32" s="100" t="s">
        <v>481</v>
      </c>
      <c r="B32" s="97"/>
      <c r="C32" s="97"/>
      <c r="D32" s="101"/>
      <c r="E32" s="101"/>
      <c r="F32" s="101"/>
      <c r="G32" s="101"/>
      <c r="H32" s="101"/>
      <c r="I32" s="101"/>
    </row>
    <row r="33" spans="1:9" s="13" customFormat="1" hidden="1" x14ac:dyDescent="0.25">
      <c r="A33" s="96" t="s">
        <v>363</v>
      </c>
      <c r="B33" s="97"/>
      <c r="C33" s="97"/>
      <c r="D33" s="98"/>
      <c r="E33" s="98"/>
      <c r="F33" s="98"/>
      <c r="G33" s="98"/>
      <c r="H33" s="98"/>
      <c r="I33" s="98"/>
    </row>
    <row r="34" spans="1:9" s="13" customFormat="1" hidden="1" x14ac:dyDescent="0.25">
      <c r="A34" s="96" t="s">
        <v>364</v>
      </c>
      <c r="B34" s="97"/>
      <c r="C34" s="97"/>
      <c r="D34" s="99"/>
      <c r="E34" s="99"/>
      <c r="F34" s="99"/>
      <c r="G34" s="99"/>
      <c r="H34" s="99"/>
      <c r="I34" s="99"/>
    </row>
    <row r="35" spans="1:9" s="13" customFormat="1" x14ac:dyDescent="0.25">
      <c r="A35" s="23" t="s">
        <v>303</v>
      </c>
      <c r="B35" s="22"/>
      <c r="C35" s="22"/>
      <c r="D35" s="119"/>
      <c r="E35" s="120"/>
      <c r="F35" s="120"/>
      <c r="G35" s="120"/>
      <c r="H35" s="120"/>
      <c r="I35" s="120"/>
    </row>
    <row r="36" spans="1:9" s="13" customFormat="1" x14ac:dyDescent="0.25">
      <c r="A36" s="122" t="s">
        <v>304</v>
      </c>
      <c r="B36" s="123"/>
      <c r="C36" s="123"/>
      <c r="D36" s="119"/>
      <c r="E36" s="121"/>
      <c r="F36" s="121"/>
      <c r="G36" s="121"/>
      <c r="H36" s="121"/>
      <c r="I36" s="121"/>
    </row>
    <row r="37" spans="1:9" s="13" customFormat="1" ht="29.25" hidden="1" customHeight="1" x14ac:dyDescent="0.25">
      <c r="A37" s="124" t="s">
        <v>353</v>
      </c>
      <c r="B37" s="125"/>
      <c r="C37" s="125"/>
      <c r="D37" s="126"/>
      <c r="E37" s="126"/>
      <c r="F37" s="126"/>
      <c r="G37" s="126"/>
      <c r="H37" s="126"/>
      <c r="I37" s="126"/>
    </row>
    <row r="38" spans="1:9" s="13" customFormat="1" ht="18.600000000000001" hidden="1" customHeight="1" x14ac:dyDescent="0.25">
      <c r="A38" s="7" t="s">
        <v>362</v>
      </c>
      <c r="B38" s="7"/>
      <c r="C38" s="9"/>
      <c r="D38" s="45"/>
      <c r="E38" s="45"/>
      <c r="F38" s="45"/>
      <c r="G38" s="45"/>
      <c r="H38" s="45"/>
      <c r="I38" s="45"/>
    </row>
    <row r="39" spans="1:9" s="13" customFormat="1" ht="45" hidden="1" customHeight="1" x14ac:dyDescent="0.25">
      <c r="A39" s="127" t="s">
        <v>20</v>
      </c>
      <c r="B39" s="127"/>
      <c r="C39" s="127"/>
      <c r="D39" s="128"/>
      <c r="E39" s="128"/>
      <c r="F39" s="128"/>
      <c r="G39" s="128"/>
      <c r="H39" s="128"/>
      <c r="I39" s="128"/>
    </row>
    <row r="40" spans="1:9" s="13" customFormat="1" ht="20.25" hidden="1" customHeight="1" x14ac:dyDescent="0.25">
      <c r="A40" s="127" t="s">
        <v>23</v>
      </c>
      <c r="B40" s="127"/>
      <c r="C40" s="127"/>
      <c r="D40" s="128"/>
      <c r="E40" s="128"/>
      <c r="F40" s="128"/>
      <c r="G40" s="128"/>
      <c r="H40" s="128"/>
      <c r="I40" s="128"/>
    </row>
    <row r="41" spans="1:9" s="13" customFormat="1" ht="18.75" customHeight="1" x14ac:dyDescent="0.25">
      <c r="A41" s="7" t="s">
        <v>393</v>
      </c>
      <c r="B41" s="8"/>
    </row>
    <row r="42" spans="1:9" s="13" customFormat="1" ht="30.6" customHeight="1" x14ac:dyDescent="0.25">
      <c r="A42" s="118" t="s">
        <v>394</v>
      </c>
      <c r="B42" s="118"/>
      <c r="C42" s="118"/>
      <c r="D42" s="104"/>
      <c r="E42" s="104"/>
      <c r="F42" s="104"/>
      <c r="G42" s="104"/>
      <c r="H42" s="104"/>
      <c r="I42" s="104"/>
    </row>
    <row r="43" spans="1:9" ht="15" customHeight="1" x14ac:dyDescent="0.25">
      <c r="A43" s="118" t="s">
        <v>395</v>
      </c>
      <c r="B43" s="118"/>
      <c r="C43" s="118"/>
      <c r="D43" s="104"/>
      <c r="E43" s="104"/>
      <c r="F43" s="104"/>
      <c r="G43" s="104"/>
      <c r="H43" s="104"/>
      <c r="I43" s="104"/>
    </row>
    <row r="44" spans="1:9" x14ac:dyDescent="0.25"/>
    <row r="45" spans="1:9" hidden="1" x14ac:dyDescent="0.25"/>
    <row r="46" spans="1:9" hidden="1" x14ac:dyDescent="0.25"/>
    <row r="47" spans="1:9" hidden="1" x14ac:dyDescent="0.25"/>
    <row r="48" spans="1:9"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x14ac:dyDescent="0.25"/>
  </sheetData>
  <sheetProtection password="C5E3" sheet="1" objects="1" scenarios="1"/>
  <mergeCells count="70">
    <mergeCell ref="A43:C43"/>
    <mergeCell ref="D43:I43"/>
    <mergeCell ref="A42:C42"/>
    <mergeCell ref="D42:I42"/>
    <mergeCell ref="D35:I35"/>
    <mergeCell ref="D36:I36"/>
    <mergeCell ref="A36:C36"/>
    <mergeCell ref="A37:C37"/>
    <mergeCell ref="D37:I37"/>
    <mergeCell ref="A39:C39"/>
    <mergeCell ref="A40:C40"/>
    <mergeCell ref="D39:I39"/>
    <mergeCell ref="D40:I40"/>
    <mergeCell ref="A21:C21"/>
    <mergeCell ref="D21:I21"/>
    <mergeCell ref="A30:C30"/>
    <mergeCell ref="D30:I30"/>
    <mergeCell ref="A29:C29"/>
    <mergeCell ref="D29:I29"/>
    <mergeCell ref="A22:C22"/>
    <mergeCell ref="D22:I22"/>
    <mergeCell ref="A23:C23"/>
    <mergeCell ref="D23:I23"/>
    <mergeCell ref="A24:C24"/>
    <mergeCell ref="D24:I24"/>
    <mergeCell ref="A25:C25"/>
    <mergeCell ref="D25:I25"/>
    <mergeCell ref="A28:C28"/>
    <mergeCell ref="D28:I28"/>
    <mergeCell ref="A14:C14"/>
    <mergeCell ref="D14:I14"/>
    <mergeCell ref="A15:C15"/>
    <mergeCell ref="D15:I15"/>
    <mergeCell ref="D19:I19"/>
    <mergeCell ref="A19:C19"/>
    <mergeCell ref="A16:C16"/>
    <mergeCell ref="D16:I16"/>
    <mergeCell ref="A17:C17"/>
    <mergeCell ref="D17:I17"/>
    <mergeCell ref="A18:C18"/>
    <mergeCell ref="D18:I18"/>
    <mergeCell ref="A2:I2"/>
    <mergeCell ref="A3:I3"/>
    <mergeCell ref="A4:I4"/>
    <mergeCell ref="A5:C5"/>
    <mergeCell ref="D5:I5"/>
    <mergeCell ref="A6:C6"/>
    <mergeCell ref="D6:I6"/>
    <mergeCell ref="A7:C7"/>
    <mergeCell ref="D7:I7"/>
    <mergeCell ref="A8:C8"/>
    <mergeCell ref="D8:I8"/>
    <mergeCell ref="A12:C12"/>
    <mergeCell ref="D12:I12"/>
    <mergeCell ref="A13:C13"/>
    <mergeCell ref="A9:C9"/>
    <mergeCell ref="D9:I9"/>
    <mergeCell ref="A10:C10"/>
    <mergeCell ref="D10:I10"/>
    <mergeCell ref="A11:C11"/>
    <mergeCell ref="D11:I11"/>
    <mergeCell ref="D13:I13"/>
    <mergeCell ref="A33:C33"/>
    <mergeCell ref="D33:I33"/>
    <mergeCell ref="A34:C34"/>
    <mergeCell ref="D34:I34"/>
    <mergeCell ref="A31:C31"/>
    <mergeCell ref="D31:I31"/>
    <mergeCell ref="A32:C32"/>
    <mergeCell ref="D32:I32"/>
  </mergeCells>
  <dataValidations xWindow="987" yWindow="793" count="31">
    <dataValidation type="list" allowBlank="1" showInputMessage="1" showErrorMessage="1" promptTitle="Legal Description" prompt="What month does your fiscal year end?" sqref="D29:I29">
      <formula1>"01,02,03,04,05,06,07,08,09,10,11,12"</formula1>
    </dataValidation>
    <dataValidation type="list" allowBlank="1" showInputMessage="1" showErrorMessage="1" promptTitle="Legal Description" prompt="Please select the day of the month that your fiscal year ends" sqref="D30:I30">
      <formula1>"01,02,03,04,05,06,07,08,09,10,11,12,13,14,15,16,17,18,19,20,21,22,23,24,25,26,27,28,29,30,31"</formula1>
    </dataValidation>
    <dataValidation type="textLength" operator="greaterThan" allowBlank="1" showInputMessage="1" showErrorMessage="1" errorTitle="Signature Authority Name Error" error="Please enter a Signature Authority first name" promptTitle="Contact Information" prompt="Enter Signature Authority First Name" sqref="D21:I21">
      <formula1>1</formula1>
    </dataValidation>
    <dataValidation allowBlank="1" showInputMessage="1" showErrorMessage="1" errorTitle="Signature Authority Error" error="Please enter a Signature Authority last name" promptTitle="Contact Information" prompt="Enter Signature Authority Last Name" sqref="D22:I22"/>
    <dataValidation allowBlank="1" showInputMessage="1" showErrorMessage="1" errorTitle="Signature Authority Title" error="Please enter a Signature Authority Title" promptTitle="Contact Information" prompt="Enter Signature Authority Title" sqref="D23:I23"/>
    <dataValidation type="list" allowBlank="1" showInputMessage="1" showErrorMessage="1" promptTitle="Legal Description" prompt="Select legal form of Applicant from the drop down menu" sqref="D28:I28">
      <formula1>"Unit of General Purpose Local Government,Private Nonprofit Organization, OTHER - INELIGIBLE APPLICANT"</formula1>
    </dataValidation>
    <dataValidation type="list" allowBlank="1" showInputMessage="1" showErrorMessage="1" promptTitle="Legal Description" prompt="Is Applicant an Victims Services Provider" sqref="D35:I35">
      <formula1>"Yes, No"</formula1>
    </dataValidation>
    <dataValidation type="list" allowBlank="1" showInputMessage="1" showErrorMessage="1" promptTitle="Legal Description" prompt="Does Applicant plan to serve foster youth with ESG funds?" sqref="D37:I37">
      <formula1>"Yes, No"</formula1>
    </dataValidation>
    <dataValidation type="list" allowBlank="1" showInputMessage="1" showErrorMessage="1" promptTitle="Legal Description" prompt="Is Applicant a Faith-Based Organization?" sqref="D36:I36">
      <formula1>"Yes, No"</formula1>
    </dataValidation>
    <dataValidation allowBlank="1" showInputMessage="1" showErrorMessage="1" promptTitle="Contact Information" prompt="Enter Physical Address City if different from mailing address city" sqref="D16:I16"/>
    <dataValidation allowBlank="1" showInputMessage="1" showErrorMessage="1" promptTitle="Contact Information" prompt="Enter physical addresss state if different from mailing address state" sqref="D17:I17"/>
    <dataValidation type="textLength" operator="equal" allowBlank="1" showInputMessage="1" showErrorMessage="1" errorTitle="Phone Number Error" error="Please enter a valid phone number" promptTitle="Contact Information" prompt="Enter Signature Authority Phone Number" sqref="D24:I24">
      <formula1>10</formula1>
    </dataValidation>
    <dataValidation type="textLength" operator="greaterThan" allowBlank="1" showInputMessage="1" showErrorMessage="1" errorTitle="Email Error" error="Please enter an email address" promptTitle="Contact Information" prompt="Enter Signature Authority Email" sqref="D25:I25">
      <formula1>1</formula1>
    </dataValidation>
    <dataValidation type="textLength" operator="greaterThan" allowBlank="1" showInputMessage="1" showErrorMessage="1" errorTitle="Legal Name Missing" error="Please enter your organization's name." promptTitle="Contact Information" prompt="Applicant Legal Name" sqref="D5:I5">
      <formula1>1</formula1>
    </dataValidation>
    <dataValidation type="textLength" operator="greaterThan" allowBlank="1" showInputMessage="1" showErrorMessage="1" errorTitle="Contact Name Error" error="Please enter a contact first name" promptTitle="Contact Information" prompt="Enter Applicant Contact First Name" sqref="D6:I6">
      <formula1>1</formula1>
    </dataValidation>
    <dataValidation allowBlank="1" showInputMessage="1" showErrorMessage="1" errorTitle="Contact Name Error" error="Please enter a contact last name" promptTitle="Contact Information" prompt="Enter Applicant Contact Last Name" sqref="D7:I7"/>
    <dataValidation type="textLength" operator="greaterThan" allowBlank="1" showInputMessage="1" showErrorMessage="1" errorTitle="Contact Error" error="Please enter a Contract Title" promptTitle="Contact Information" prompt="Enter Applicant Contact Title" sqref="D8:I8">
      <formula1>1</formula1>
    </dataValidation>
    <dataValidation type="textLength" operator="equal" allowBlank="1" showInputMessage="1" showErrorMessage="1" errorTitle="Contact Phone" error="Please enter a contact phone number" promptTitle="Contact Information" prompt="Enter Applicant Contact Phone" sqref="D9:I9">
      <formula1>10</formula1>
    </dataValidation>
    <dataValidation type="textLength" operator="greaterThan" allowBlank="1" showInputMessage="1" showErrorMessage="1" errorTitle="Contact Email" error="Please enter a contact email address" promptTitle="Contact Information" prompt="Enter Applicant Contact Email" sqref="D10:I10">
      <formula1>1</formula1>
    </dataValidation>
    <dataValidation type="textLength" operator="greaterThan" allowBlank="1" showInputMessage="1" showErrorMessage="1" errorTitle="Missing Address" error="Please enter a mailing address" promptTitle="Contact Information" prompt="Enter Mailing Address" sqref="D11:I11">
      <formula1>1</formula1>
    </dataValidation>
    <dataValidation type="textLength" operator="greaterThan" allowBlank="1" showInputMessage="1" showErrorMessage="1" errorTitle="City Error" error="Please enter a mailing address city" promptTitle="Contact Information" prompt="Enter Mailing Address City" sqref="D12:I12">
      <formula1>1</formula1>
    </dataValidation>
    <dataValidation type="textLength" operator="greaterThan" allowBlank="1" showInputMessage="1" showErrorMessage="1" errorTitle="Address Error" error="Please enter a mailing address state" promptTitle="Contact Information" prompt="Enter Mailing Address State" sqref="D13:I13">
      <formula1>1</formula1>
    </dataValidation>
    <dataValidation type="textLength" operator="greaterThan" allowBlank="1" showInputMessage="1" showErrorMessage="1" errorTitle="Address Error" error="Please enter a mailing zip code" promptTitle="Contact Information" prompt="Enter Mailing Address Zip Code" sqref="D14:I14">
      <formula1>1</formula1>
    </dataValidation>
    <dataValidation allowBlank="1" showInputMessage="1" showErrorMessage="1" promptTitle="Contact Information" prompt="Enter Physical Address if Different from Mailing Address" sqref="D15:I15"/>
    <dataValidation allowBlank="1" showInputMessage="1" showErrorMessage="1" promptTitle="Contact Information" prompt="Enter physical address zip if different from mailing address zip" sqref="D18:I18"/>
    <dataValidation allowBlank="1" showInputMessage="1" showErrorMessage="1" promptTitle="Contact Information" prompt="Enter Applicant Contact Website" sqref="D19:I19"/>
    <dataValidation type="list" allowBlank="1" showInputMessage="1" showErrorMessage="1" promptTitle="TECHNICAL ASSISTANCE SURVEY" prompt="If yes, who provided the technical assistance?" sqref="D40">
      <formula1>"TDHCA, CoC Lead, Other"</formula1>
    </dataValidation>
    <dataValidation allowBlank="1" promptTitle="Legal Description" prompt="Does Applicant plan to serve foster youth with ESG funds?" sqref="D38:I38"/>
    <dataValidation allowBlank="1" showInputMessage="1" showErrorMessage="1" promptTitle="Legal Description" prompt="Enter Applicant SAM expiration date" sqref="D34:I34"/>
    <dataValidation allowBlank="1" showInputMessage="1" showErrorMessage="1" promptTitle="Legal Description" prompt="Enter UEIN. Information and registration for a UEIN can be accessed at www.dnb.com." sqref="D31:I32"/>
    <dataValidation type="list" allowBlank="1" showInputMessage="1" showErrorMessage="1" promptTitle="Legal Description" prompt="Is the applicant registered with the System for Award Management (SAM)? _x000a_Information and registration for SAM can be accessed at www.sam.gov/portal/public/SAM" sqref="D33:I33">
      <formula1>"Yes, No"</formula1>
    </dataValidation>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xWindow="987" yWindow="793" count="3">
        <x14:dataValidation type="list" allowBlank="1" showInputMessage="1" showErrorMessage="1" promptTitle="Technical Assistance Survey" prompt="Has the Applicant received technical assistance for completing this Application or for the Activity for which this Application is being made?">
          <x14:formula1>
            <xm:f>'HIDE VLOOKUP TABLES'!$G$1:$G$2</xm:f>
          </x14:formula1>
          <xm:sqref>D39</xm:sqref>
        </x14:dataValidation>
        <x14:dataValidation type="list" allowBlank="1" showInputMessage="1" showErrorMessage="1" promptTitle="Paid staff" prompt="Select yes or no from the drop down menu">
          <x14:formula1>
            <xm:f>'HIDE VLOOKUP TABLES'!$G$1:$G$2</xm:f>
          </x14:formula1>
          <xm:sqref>D43:I43</xm:sqref>
        </x14:dataValidation>
        <x14:dataValidation type="list" allowBlank="1" showInputMessage="1" showErrorMessage="1" promptTitle="Nonprofit for two years" prompt="Select yes or no from the drop down menu">
          <x14:formula1>
            <xm:f>'HIDE VLOOKUP TABLES'!$G$1:$G$2</xm:f>
          </x14:formula1>
          <xm:sqref>D42:I42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J392"/>
  <sheetViews>
    <sheetView tabSelected="1" workbookViewId="0">
      <selection activeCell="B6" sqref="B6"/>
    </sheetView>
  </sheetViews>
  <sheetFormatPr defaultColWidth="0" defaultRowHeight="15" zeroHeight="1" x14ac:dyDescent="0.25"/>
  <cols>
    <col min="1" max="1" width="49.5703125" customWidth="1"/>
    <col min="2" max="2" width="16.28515625" bestFit="1" customWidth="1"/>
    <col min="3" max="3" width="5.85546875" customWidth="1"/>
    <col min="4" max="4" width="19.5703125" hidden="1" customWidth="1"/>
    <col min="5" max="6" width="9.140625" hidden="1" customWidth="1"/>
    <col min="7" max="7" width="5.7109375" hidden="1" customWidth="1"/>
    <col min="8" max="8" width="20.28515625" hidden="1" customWidth="1"/>
    <col min="9" max="10" width="5.85546875" hidden="1" customWidth="1"/>
  </cols>
  <sheetData>
    <row r="1" spans="1:10" s="13" customFormat="1" ht="15.75" x14ac:dyDescent="0.25">
      <c r="A1" s="109" t="s">
        <v>480</v>
      </c>
      <c r="B1" s="109"/>
      <c r="C1" s="109"/>
      <c r="D1" s="109"/>
      <c r="E1" s="33"/>
    </row>
    <row r="2" spans="1:10" s="34" customFormat="1" ht="15.75" x14ac:dyDescent="0.25">
      <c r="A2" s="14" t="s">
        <v>25</v>
      </c>
      <c r="B2" s="10"/>
      <c r="C2" s="10"/>
      <c r="D2" s="10"/>
      <c r="E2" s="40"/>
    </row>
    <row r="3" spans="1:10" s="13" customFormat="1" ht="66.75" customHeight="1" x14ac:dyDescent="0.25">
      <c r="A3" s="129" t="s">
        <v>487</v>
      </c>
      <c r="B3" s="130"/>
      <c r="C3" s="130"/>
      <c r="D3" s="130"/>
      <c r="E3" s="33"/>
      <c r="H3" s="35"/>
      <c r="I3" s="36"/>
      <c r="J3" s="37"/>
    </row>
    <row r="4" spans="1:10" s="13" customFormat="1" ht="15.75" thickBot="1" x14ac:dyDescent="0.3">
      <c r="A4"/>
      <c r="B4"/>
      <c r="C4"/>
      <c r="D4"/>
      <c r="E4" s="33"/>
      <c r="H4" s="38"/>
      <c r="I4" s="36"/>
      <c r="J4" s="37"/>
    </row>
    <row r="5" spans="1:10" s="13" customFormat="1" x14ac:dyDescent="0.25">
      <c r="A5" s="47" t="s">
        <v>368</v>
      </c>
      <c r="B5" s="48" t="s">
        <v>369</v>
      </c>
      <c r="C5"/>
      <c r="D5"/>
      <c r="E5" s="33"/>
      <c r="H5" s="33"/>
      <c r="I5" s="36"/>
      <c r="J5" s="36"/>
    </row>
    <row r="6" spans="1:10" s="13" customFormat="1" x14ac:dyDescent="0.25">
      <c r="A6" s="49" t="s">
        <v>370</v>
      </c>
      <c r="B6" s="50">
        <v>0</v>
      </c>
      <c r="C6"/>
      <c r="D6"/>
      <c r="E6" s="33"/>
      <c r="H6" s="40" t="s">
        <v>351</v>
      </c>
    </row>
    <row r="7" spans="1:10" s="13" customFormat="1" x14ac:dyDescent="0.25">
      <c r="A7" s="49" t="s">
        <v>371</v>
      </c>
      <c r="B7" s="50">
        <v>0</v>
      </c>
      <c r="C7"/>
      <c r="D7"/>
      <c r="E7" s="33"/>
      <c r="H7" s="40" t="s">
        <v>352</v>
      </c>
    </row>
    <row r="8" spans="1:10" s="13" customFormat="1" x14ac:dyDescent="0.25">
      <c r="A8" s="51" t="s">
        <v>372</v>
      </c>
      <c r="B8" s="52">
        <f>SUM(B9:B12)</f>
        <v>0</v>
      </c>
      <c r="C8"/>
      <c r="D8"/>
      <c r="E8" s="33"/>
      <c r="H8" s="40" t="s">
        <v>367</v>
      </c>
    </row>
    <row r="9" spans="1:10" s="13" customFormat="1" x14ac:dyDescent="0.25">
      <c r="A9" s="53" t="s">
        <v>373</v>
      </c>
      <c r="B9" s="50">
        <v>0</v>
      </c>
      <c r="C9"/>
      <c r="D9"/>
      <c r="E9" s="33"/>
    </row>
    <row r="10" spans="1:10" s="13" customFormat="1" ht="30" x14ac:dyDescent="0.25">
      <c r="A10" s="53" t="s">
        <v>374</v>
      </c>
      <c r="B10" s="50">
        <v>0</v>
      </c>
      <c r="C10"/>
      <c r="D10"/>
      <c r="E10" s="33"/>
    </row>
    <row r="11" spans="1:10" s="13" customFormat="1" x14ac:dyDescent="0.25">
      <c r="A11" s="54" t="s">
        <v>375</v>
      </c>
      <c r="B11" s="50">
        <v>0</v>
      </c>
      <c r="C11"/>
      <c r="D11"/>
      <c r="E11" s="33"/>
    </row>
    <row r="12" spans="1:10" s="13" customFormat="1" x14ac:dyDescent="0.25">
      <c r="A12" s="54" t="s">
        <v>376</v>
      </c>
      <c r="B12" s="50">
        <v>0</v>
      </c>
      <c r="C12"/>
      <c r="D12"/>
      <c r="E12" s="33"/>
    </row>
    <row r="13" spans="1:10" s="13" customFormat="1" x14ac:dyDescent="0.25">
      <c r="A13" s="51" t="s">
        <v>377</v>
      </c>
      <c r="B13" s="52">
        <f>SUM(B14:B17)</f>
        <v>0</v>
      </c>
      <c r="C13"/>
      <c r="D13"/>
      <c r="E13" s="33"/>
    </row>
    <row r="14" spans="1:10" s="13" customFormat="1" x14ac:dyDescent="0.25">
      <c r="A14" s="53" t="s">
        <v>378</v>
      </c>
      <c r="B14" s="50">
        <v>0</v>
      </c>
      <c r="C14"/>
      <c r="D14"/>
      <c r="E14" s="33"/>
    </row>
    <row r="15" spans="1:10" s="1" customFormat="1" x14ac:dyDescent="0.25">
      <c r="A15" s="53" t="s">
        <v>379</v>
      </c>
      <c r="B15" s="50">
        <v>0</v>
      </c>
      <c r="C15"/>
      <c r="D15"/>
      <c r="E15" s="39"/>
    </row>
    <row r="16" spans="1:10" s="1" customFormat="1" x14ac:dyDescent="0.25">
      <c r="A16" s="54" t="s">
        <v>380</v>
      </c>
      <c r="B16" s="50">
        <v>0</v>
      </c>
      <c r="C16"/>
      <c r="D16"/>
      <c r="E16" s="39"/>
    </row>
    <row r="17" spans="1:7" s="39" customFormat="1" x14ac:dyDescent="0.25">
      <c r="A17" s="54" t="s">
        <v>381</v>
      </c>
      <c r="B17" s="50">
        <v>0</v>
      </c>
      <c r="C17"/>
      <c r="D17"/>
      <c r="F17" s="1"/>
      <c r="G17" s="1"/>
    </row>
    <row r="18" spans="1:7" s="39" customFormat="1" x14ac:dyDescent="0.25">
      <c r="A18" s="51" t="s">
        <v>382</v>
      </c>
      <c r="B18" s="52">
        <f>SUM(B19:B24)</f>
        <v>0</v>
      </c>
      <c r="C18"/>
      <c r="D18"/>
      <c r="F18" s="1"/>
      <c r="G18" s="1"/>
    </row>
    <row r="19" spans="1:7" x14ac:dyDescent="0.25">
      <c r="A19" s="54" t="s">
        <v>383</v>
      </c>
      <c r="B19" s="50">
        <v>0</v>
      </c>
    </row>
    <row r="20" spans="1:7" x14ac:dyDescent="0.25">
      <c r="A20" s="54" t="s">
        <v>384</v>
      </c>
      <c r="B20" s="50">
        <v>0</v>
      </c>
    </row>
    <row r="21" spans="1:7" x14ac:dyDescent="0.25">
      <c r="A21" s="54" t="s">
        <v>385</v>
      </c>
      <c r="B21" s="50">
        <v>0</v>
      </c>
    </row>
    <row r="22" spans="1:7" x14ac:dyDescent="0.25">
      <c r="A22" s="54" t="s">
        <v>482</v>
      </c>
      <c r="B22" s="50">
        <v>0</v>
      </c>
    </row>
    <row r="23" spans="1:7" x14ac:dyDescent="0.25">
      <c r="A23" s="54" t="s">
        <v>386</v>
      </c>
      <c r="B23" s="50">
        <v>0</v>
      </c>
    </row>
    <row r="24" spans="1:7" x14ac:dyDescent="0.25">
      <c r="A24" s="54" t="s">
        <v>387</v>
      </c>
      <c r="B24" s="50">
        <v>0</v>
      </c>
    </row>
    <row r="25" spans="1:7" s="12" customFormat="1" x14ac:dyDescent="0.25">
      <c r="A25" s="49" t="s">
        <v>354</v>
      </c>
      <c r="B25" s="50">
        <v>0</v>
      </c>
      <c r="C25"/>
      <c r="D25"/>
    </row>
    <row r="26" spans="1:7" s="12" customFormat="1" ht="15.75" thickBot="1" x14ac:dyDescent="0.3">
      <c r="A26" s="55" t="s">
        <v>388</v>
      </c>
      <c r="B26" s="56">
        <f>B6+B7+B8+B13+B18+B25</f>
        <v>0</v>
      </c>
      <c r="C26"/>
      <c r="D26"/>
    </row>
    <row r="27" spans="1:7" s="12" customFormat="1" x14ac:dyDescent="0.25">
      <c r="A27" s="57"/>
      <c r="B27" s="58"/>
      <c r="C27"/>
      <c r="D27"/>
    </row>
    <row r="28" spans="1:7" ht="30" x14ac:dyDescent="0.25">
      <c r="A28" s="59" t="s">
        <v>389</v>
      </c>
      <c r="B28" s="60"/>
    </row>
    <row r="29" spans="1:7" ht="48" customHeight="1" x14ac:dyDescent="0.25">
      <c r="A29" s="131" t="s">
        <v>479</v>
      </c>
      <c r="B29" s="131"/>
    </row>
    <row r="30" spans="1:7" x14ac:dyDescent="0.25">
      <c r="A30" s="59" t="s">
        <v>390</v>
      </c>
      <c r="B30" s="61">
        <f>B8+B13+B18+B25</f>
        <v>0</v>
      </c>
    </row>
    <row r="31" spans="1:7" ht="30" x14ac:dyDescent="0.25">
      <c r="A31" s="59" t="s">
        <v>391</v>
      </c>
      <c r="B31" s="61">
        <f>B30*0.05</f>
        <v>0</v>
      </c>
    </row>
    <row r="32" spans="1:7"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sheetData>
  <sheetProtection password="C5E3" sheet="1" objects="1" scenarios="1"/>
  <mergeCells count="3">
    <mergeCell ref="A1:D1"/>
    <mergeCell ref="A3:D3"/>
    <mergeCell ref="A29:B29"/>
  </mergeCells>
  <dataValidations xWindow="683" yWindow="465" count="28">
    <dataValidation allowBlank="1" showInputMessage="1" showErrorMessage="1" promptTitle="Requested Project Hard Costs" prompt="Enter the amount of Hard Costs you request" sqref="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dataValidation allowBlank="1" showInputMessage="1" showErrorMessage="1" promptTitle="Other Federal Funds Committed." prompt="Enter the contribution amount of other funds that are “federal” in nature, such as CDBG, USDA-Rural Development, HUD Housing Counseling, etc."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ataValidation allowBlank="1" showInputMessage="1" showErrorMessage="1" promptTitle="Non-Federal Sourced State Funds" prompt="Enter the contribution amount of other funds that are “state” in nature, such as Housing Trust Fund." sqref="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ataValidation allowBlank="1" showInputMessage="1" showErrorMessage="1" promptTitle="Total Project Funds Requested" prompt="Total of Project Hard Costs and Project Soft Costs" sqref="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dataValidation allowBlank="1" showInputMessage="1" showErrorMessage="1" promptTitle="Requested Project Soft Costs" prompt="Enter the amount of Project Soft Costs you request" sqref="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dataValidation type="whole" operator="lessThanOrEqual" allowBlank="1" showInputMessage="1" showErrorMessage="1" errorTitle="Reduce Administrative Funds" error="The amount requested for Administrative Funds exceeds 4% of the Project Hard Costs requested and/or is not entered as a whole number. " promptTitle="Requested Administrative Funds" prompt="Enter the amount of Administrative Funds you request" sqref="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7">
      <formula1>#REF!</formula1>
    </dataValidation>
    <dataValidation type="list" allowBlank="1" showInputMessage="1" showErrorMessage="1" sqref="B28">
      <formula1>"Yes, No"</formula1>
    </dataValidation>
    <dataValidation type="whole" allowBlank="1" showInputMessage="1" showErrorMessage="1" errorTitle="Whole dollars only" error="Do not enter cents" promptTitle="Emergency Shelter URA" prompt="Budgeted amount for Emergency Shelter Uniform Relocation Assistance" sqref="B24">
      <formula1>0</formula1>
      <formula2>600000</formula2>
    </dataValidation>
    <dataValidation type="whole" allowBlank="1" showInputMessage="1" showErrorMessage="1" errorTitle="Whole dollars only" error="Do not enter cents" promptTitle="HP TBRA" prompt="Budgeted amount for Homeless Prevention Tenant-Based Rental Assistance" sqref="B12">
      <formula1>0</formula1>
      <formula2>600000</formula2>
    </dataValidation>
    <dataValidation type="whole" allowBlank="1" showInputMessage="1" showErrorMessage="1" errorTitle="Whole dollars only" error="Do not enter cents" promptTitle="HP Services" prompt="Budgeted amount for Homeless Prevention Services" sqref="B11">
      <formula1>0</formula1>
      <formula2>600000</formula2>
    </dataValidation>
    <dataValidation type="whole" allowBlank="1" showInputMessage="1" showErrorMessage="1" errorTitle="Whole dollars only" error="Do not enter cents" promptTitle="HP Project based rental assist." prompt="Budgeted amount for Homeless Prevention Project-Based Rental Assistance" sqref="B10">
      <formula1>0</formula1>
      <formula2>600000</formula2>
    </dataValidation>
    <dataValidation type="whole" allowBlank="1" showInputMessage="1" showErrorMessage="1" errorTitle="Whole dollars only" error="Do not enter cents" promptTitle="HP Financial Assistance" prompt="Budgeted amount for Homeless Prevention Financial Assistance" sqref="B9">
      <formula1>0</formula1>
      <formula2>6000000</formula2>
    </dataValidation>
    <dataValidation type="whole" errorStyle="information" allowBlank="1" showInputMessage="1" showErrorMessage="1" errorTitle="Whole numbers only" error="Do not enter cents" promptTitle="Administration budget" prompt="Budget for administration" sqref="B6">
      <formula1>0</formula1>
      <formula2>600000</formula2>
    </dataValidation>
    <dataValidation type="whole" allowBlank="1" showInputMessage="1" showErrorMessage="1" errorTitle="Whole dollars only" error="Do not enter cents" promptTitle="HMIS Budget" prompt="Budgeted amount for HMIS" sqref="B7">
      <formula1>0</formula1>
      <formula2>6000000</formula2>
    </dataValidation>
    <dataValidation type="whole" allowBlank="1" showInputMessage="1" showErrorMessage="1" errorTitle="Whole dollars only" error="Do not enter cents" promptTitle="RR TBRA" prompt="Budgeted amount for Rapid Re-housing Tenant-Based Rental Assistance" sqref="B17">
      <formula1>0</formula1>
      <formula2>600000</formula2>
    </dataValidation>
    <dataValidation type="whole" allowBlank="1" showInputMessage="1" showErrorMessage="1" errorTitle="Whole dollars only" error="Do not enter cents" promptTitle="RR Services" prompt="Budgeted amount for Rapid Re-housing Services" sqref="B16">
      <formula1>0</formula1>
      <formula2>600000</formula2>
    </dataValidation>
    <dataValidation type="whole" allowBlank="1" showInputMessage="1" showErrorMessage="1" errorTitle="Whole dollars only" error="Do not enter cents" promptTitle="RR PBRA" prompt="Budgeted amount for Rapid Re-housing Project-Based Rental Assistance" sqref="B15">
      <formula1>0</formula1>
      <formula2>600000</formula2>
    </dataValidation>
    <dataValidation type="whole" allowBlank="1" showInputMessage="1" showErrorMessage="1" errorTitle="Whole dollars only" error="Do not enter cents" promptTitle="RR Financial" prompt="Budgeted amount for Rapid Re-housing Financial Assistance" sqref="B14">
      <formula1>0</formula1>
      <formula2>600000</formula2>
    </dataValidation>
    <dataValidation type="whole" allowBlank="1" showInputMessage="1" showErrorMessage="1" errorTitle="Whole dollars only" error="Do not enter cents" promptTitle="Street Outreach" prompt="Budgeted amount for Street Outreach" sqref="B25">
      <formula1>0</formula1>
      <formula2>600000</formula2>
    </dataValidation>
    <dataValidation type="whole" allowBlank="1" showInputMessage="1" showErrorMessage="1" errorTitle="Whole dollars only" error="Do not enter cents" promptTitle="Emergency Shelter Conversion" prompt="Budgeted amount for Emergency Shelter Conversion" sqref="B19">
      <formula1>0</formula1>
      <formula2>600000</formula2>
    </dataValidation>
    <dataValidation type="whole" allowBlank="1" showInputMessage="1" showErrorMessage="1" errorTitle="Whole dollars only" error="Do not enter cents" promptTitle="Emergency Shelter Major Rehab." prompt="Budgeted amount for Emergency Shelter Major Rehabilitation." sqref="B21">
      <formula1>0</formula1>
      <formula2>600000</formula2>
    </dataValidation>
    <dataValidation type="whole" allowBlank="1" showInputMessage="1" showErrorMessage="1" errorTitle="Whole dollars only" error="Do not enter cents" promptTitle="Emergency Shelter - Renovation" prompt="Budgeted amount for Emergency Shelter Renovation" sqref="B23">
      <formula1>0</formula1>
      <formula2>600000</formula2>
    </dataValidation>
    <dataValidation type="whole" allowBlank="1" showInputMessage="1" showErrorMessage="1" errorTitle="Whole dollars only" error="Do not enter cents" promptTitle="Emergency Shelter - Operations" prompt="Budgeted amount for Emergency Shelter Operations" sqref="B22">
      <formula1>0</formula1>
      <formula2>600000</formula2>
    </dataValidation>
    <dataValidation type="whole" allowBlank="1" showInputMessage="1" showErrorMessage="1" errorTitle="Whole dollars only" error="Do not enter cents" promptTitle="Shelter - Essential Services" prompt="Budgeted amount for Emergency Shelter Essential Services" sqref="B20">
      <formula1>0</formula1>
      <formula2>600000</formula2>
    </dataValidation>
    <dataValidation allowBlank="1" showInputMessage="1" showErrorMessage="1" prompt="Auto-calculated total budget" sqref="B26"/>
    <dataValidation allowBlank="1" showInputMessage="1" showErrorMessage="1" promptTitle="Rapid Re-housing budget" prompt="Auto-calculated budget for Rapid Re-housing." sqref="B13"/>
    <dataValidation allowBlank="1" showInputMessage="1" showErrorMessage="1" promptTitle="Homeless Prevention" prompt="Auto-calculated budget for Homeless Prevention" sqref="B8"/>
    <dataValidation allowBlank="1" showInputMessage="1" showErrorMessage="1" promptTitle="Emergency Shelter Budget" prompt="Auto-calculated budget for Emergency Shelter" sqref="B18"/>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7"/>
  <sheetViews>
    <sheetView workbookViewId="0">
      <selection activeCell="B13" sqref="B13"/>
    </sheetView>
  </sheetViews>
  <sheetFormatPr defaultColWidth="0" defaultRowHeight="15" customHeight="1" zeroHeight="1" x14ac:dyDescent="0.25"/>
  <cols>
    <col min="1" max="1" width="24.42578125" style="12" customWidth="1"/>
    <col min="2" max="2" width="22.42578125" style="12" customWidth="1"/>
    <col min="3" max="3" width="17" style="12" customWidth="1"/>
    <col min="4" max="4" width="19.5703125" style="12" customWidth="1"/>
    <col min="5" max="5" width="9.140625" style="12" customWidth="1"/>
    <col min="6" max="6" width="9.140625" style="12" hidden="1" customWidth="1"/>
    <col min="7" max="7" width="5.7109375" style="12" hidden="1" customWidth="1"/>
    <col min="8" max="8" width="20.28515625" style="12" hidden="1" customWidth="1"/>
    <col min="9" max="9" width="9.7109375" style="12" hidden="1" customWidth="1"/>
    <col min="10" max="10" width="11" style="12" hidden="1" customWidth="1"/>
    <col min="11" max="16384" width="9.140625" style="12" hidden="1"/>
  </cols>
  <sheetData>
    <row r="1" spans="1:10" s="13" customFormat="1" ht="15.75" x14ac:dyDescent="0.25">
      <c r="A1" s="109" t="s">
        <v>401</v>
      </c>
      <c r="B1" s="109"/>
      <c r="C1" s="109"/>
      <c r="D1" s="109"/>
      <c r="E1" s="33"/>
    </row>
    <row r="2" spans="1:10" s="34" customFormat="1" ht="15.75" x14ac:dyDescent="0.25">
      <c r="A2" s="14" t="s">
        <v>25</v>
      </c>
      <c r="B2" s="10"/>
      <c r="C2" s="10"/>
      <c r="D2" s="10"/>
      <c r="E2" s="40"/>
    </row>
    <row r="3" spans="1:10" s="13" customFormat="1" x14ac:dyDescent="0.25">
      <c r="A3" s="69" t="s">
        <v>402</v>
      </c>
      <c r="B3" s="137"/>
      <c r="C3" s="138"/>
      <c r="D3" s="70"/>
      <c r="E3" s="15"/>
      <c r="F3" s="15"/>
      <c r="G3" s="15"/>
      <c r="H3" s="88" t="s">
        <v>403</v>
      </c>
      <c r="I3" s="88" t="s">
        <v>404</v>
      </c>
      <c r="J3" s="89" t="s">
        <v>405</v>
      </c>
    </row>
    <row r="4" spans="1:10" s="13" customFormat="1" x14ac:dyDescent="0.25">
      <c r="A4" s="69" t="s">
        <v>406</v>
      </c>
      <c r="B4" s="71" t="e">
        <f>VLOOKUP(B3,'HIDE VLOOKUP TABLES'!A2:B12,2)</f>
        <v>#N/A</v>
      </c>
      <c r="C4" s="72"/>
      <c r="D4" s="73"/>
      <c r="E4" s="15"/>
      <c r="F4" s="15"/>
      <c r="G4" s="15"/>
      <c r="H4" s="88" t="s">
        <v>354</v>
      </c>
      <c r="I4" s="95">
        <f>A9*0.12</f>
        <v>0</v>
      </c>
      <c r="J4" s="90">
        <f>A9*0.03</f>
        <v>0</v>
      </c>
    </row>
    <row r="5" spans="1:10" s="13" customFormat="1" ht="70.5" customHeight="1" x14ac:dyDescent="0.25">
      <c r="A5" s="129" t="s">
        <v>407</v>
      </c>
      <c r="B5" s="130"/>
      <c r="C5" s="130"/>
      <c r="D5" s="130"/>
      <c r="E5" s="33"/>
      <c r="H5" s="89" t="s">
        <v>484</v>
      </c>
      <c r="I5" s="90">
        <f>A11*0.12</f>
        <v>0</v>
      </c>
      <c r="J5" s="90">
        <f>C11*0.03</f>
        <v>0</v>
      </c>
    </row>
    <row r="6" spans="1:10" s="13" customFormat="1" x14ac:dyDescent="0.25">
      <c r="A6" s="139" t="s">
        <v>408</v>
      </c>
      <c r="B6" s="140"/>
      <c r="C6" s="140"/>
      <c r="D6" s="140"/>
      <c r="E6" s="33"/>
      <c r="H6" s="89" t="s">
        <v>485</v>
      </c>
      <c r="I6" s="90">
        <f>A13*0.12</f>
        <v>0</v>
      </c>
      <c r="J6" s="90">
        <f>A13*0.03</f>
        <v>0</v>
      </c>
    </row>
    <row r="7" spans="1:10" s="13" customFormat="1" ht="39.75" customHeight="1" x14ac:dyDescent="0.25">
      <c r="A7" s="141" t="s">
        <v>432</v>
      </c>
      <c r="B7" s="142"/>
      <c r="C7" s="142"/>
      <c r="D7" s="142"/>
      <c r="E7" s="33"/>
      <c r="H7" s="89" t="s">
        <v>486</v>
      </c>
      <c r="I7" s="90">
        <f>A15*0.12</f>
        <v>0</v>
      </c>
      <c r="J7" s="90">
        <f>A15*0.03</f>
        <v>0</v>
      </c>
    </row>
    <row r="8" spans="1:10" s="13" customFormat="1" ht="45" x14ac:dyDescent="0.25">
      <c r="A8" s="68" t="s">
        <v>409</v>
      </c>
      <c r="B8" s="68" t="s">
        <v>410</v>
      </c>
      <c r="C8" s="74" t="s">
        <v>411</v>
      </c>
      <c r="D8" s="68" t="s">
        <v>412</v>
      </c>
      <c r="E8" s="33"/>
      <c r="H8" s="40" t="s">
        <v>351</v>
      </c>
    </row>
    <row r="9" spans="1:10" s="13" customFormat="1" x14ac:dyDescent="0.25">
      <c r="A9" s="75">
        <v>0</v>
      </c>
      <c r="B9" s="75">
        <v>0</v>
      </c>
      <c r="C9" s="75">
        <v>0</v>
      </c>
      <c r="D9" s="76">
        <f>SUM(A9:C9)</f>
        <v>0</v>
      </c>
      <c r="E9" s="33"/>
      <c r="H9" s="40" t="s">
        <v>352</v>
      </c>
    </row>
    <row r="10" spans="1:10" s="13" customFormat="1" ht="45" x14ac:dyDescent="0.25">
      <c r="A10" s="68" t="s">
        <v>413</v>
      </c>
      <c r="B10" s="68" t="s">
        <v>414</v>
      </c>
      <c r="C10" s="74" t="s">
        <v>415</v>
      </c>
      <c r="D10" s="68" t="s">
        <v>416</v>
      </c>
      <c r="E10" s="33"/>
      <c r="H10" s="40" t="s">
        <v>367</v>
      </c>
    </row>
    <row r="11" spans="1:10" s="13" customFormat="1" x14ac:dyDescent="0.25">
      <c r="A11" s="75">
        <v>0</v>
      </c>
      <c r="B11" s="75">
        <v>0</v>
      </c>
      <c r="C11" s="75">
        <v>0</v>
      </c>
      <c r="D11" s="76">
        <f>SUM(A11:C11)</f>
        <v>0</v>
      </c>
      <c r="E11" s="33"/>
    </row>
    <row r="12" spans="1:10" s="13" customFormat="1" ht="45" x14ac:dyDescent="0.25">
      <c r="A12" s="68" t="s">
        <v>417</v>
      </c>
      <c r="B12" s="68" t="s">
        <v>418</v>
      </c>
      <c r="C12" s="74" t="s">
        <v>419</v>
      </c>
      <c r="D12" s="68" t="s">
        <v>420</v>
      </c>
      <c r="E12" s="33"/>
    </row>
    <row r="13" spans="1:10" s="13" customFormat="1" x14ac:dyDescent="0.25">
      <c r="A13" s="75">
        <v>0</v>
      </c>
      <c r="B13" s="75">
        <v>0</v>
      </c>
      <c r="C13" s="75">
        <v>0</v>
      </c>
      <c r="D13" s="76">
        <f>SUM(A13:C13)</f>
        <v>0</v>
      </c>
      <c r="E13" s="33"/>
    </row>
    <row r="14" spans="1:10" s="13" customFormat="1" ht="45" x14ac:dyDescent="0.25">
      <c r="A14" s="68" t="s">
        <v>421</v>
      </c>
      <c r="B14" s="68" t="s">
        <v>422</v>
      </c>
      <c r="C14" s="74" t="s">
        <v>423</v>
      </c>
      <c r="D14" s="68" t="s">
        <v>424</v>
      </c>
      <c r="E14" s="33"/>
    </row>
    <row r="15" spans="1:10" s="13" customFormat="1" x14ac:dyDescent="0.25">
      <c r="A15" s="75">
        <v>0</v>
      </c>
      <c r="B15" s="75">
        <v>0</v>
      </c>
      <c r="C15" s="75">
        <v>0</v>
      </c>
      <c r="D15" s="76">
        <f>SUM(A15:C15)</f>
        <v>0</v>
      </c>
      <c r="E15" s="33"/>
    </row>
    <row r="16" spans="1:10" s="13" customFormat="1" ht="30" x14ac:dyDescent="0.25">
      <c r="A16" s="77"/>
      <c r="B16" s="77"/>
      <c r="C16" s="78" t="s">
        <v>425</v>
      </c>
      <c r="D16" s="79">
        <f>SUM(D9+D11+D13+D15)</f>
        <v>0</v>
      </c>
      <c r="E16" s="33"/>
    </row>
    <row r="17" spans="1:7" s="1" customFormat="1" x14ac:dyDescent="0.25">
      <c r="A17" s="133" t="s">
        <v>483</v>
      </c>
      <c r="B17" s="134"/>
      <c r="C17" s="134"/>
      <c r="D17" s="80">
        <f>SUM(A9,A11,A13,A15)</f>
        <v>0</v>
      </c>
      <c r="E17" s="39"/>
    </row>
    <row r="18" spans="1:7" s="1" customFormat="1" x14ac:dyDescent="0.25">
      <c r="A18" s="133" t="s">
        <v>426</v>
      </c>
      <c r="B18" s="134"/>
      <c r="C18" s="134"/>
      <c r="D18" s="80">
        <f>SUM(B9,B11,B13,B15)</f>
        <v>0</v>
      </c>
      <c r="E18" s="39"/>
    </row>
    <row r="19" spans="1:7" s="39" customFormat="1" x14ac:dyDescent="0.25">
      <c r="A19" s="133" t="s">
        <v>427</v>
      </c>
      <c r="B19" s="134"/>
      <c r="C19" s="134"/>
      <c r="D19" s="80">
        <f>SUM(C9,C11,C13,C15)</f>
        <v>0</v>
      </c>
      <c r="F19" s="1"/>
      <c r="G19" s="1"/>
    </row>
    <row r="20" spans="1:7" s="39" customFormat="1" ht="15" customHeight="1" x14ac:dyDescent="0.25">
      <c r="A20" s="81">
        <f>SUM(A9*0.04)</f>
        <v>0</v>
      </c>
      <c r="B20" s="135" t="s">
        <v>428</v>
      </c>
      <c r="C20" s="134"/>
      <c r="D20" s="82" t="e">
        <f>IF(D17="","",IF(AND(D17&gt;=50000,D17&lt;=B4),"Yes","No. Modify funding request."))</f>
        <v>#N/A</v>
      </c>
      <c r="F20" s="1"/>
      <c r="G20" s="1"/>
    </row>
    <row r="21" spans="1:7" x14ac:dyDescent="0.25"/>
    <row r="22" spans="1:7" x14ac:dyDescent="0.25">
      <c r="A22" s="83" t="s">
        <v>429</v>
      </c>
    </row>
    <row r="23" spans="1:7" x14ac:dyDescent="0.25">
      <c r="A23" s="136" t="s">
        <v>430</v>
      </c>
      <c r="B23" s="136"/>
      <c r="C23" s="136"/>
      <c r="D23" s="84"/>
    </row>
    <row r="24" spans="1:7" ht="24" customHeight="1" x14ac:dyDescent="0.25">
      <c r="A24" s="136" t="str">
        <f>IF(D23="Yes","What percentage is your Indirect Cost Rate?", " ")</f>
        <v xml:space="preserve"> </v>
      </c>
      <c r="B24" s="136"/>
      <c r="C24" s="136"/>
      <c r="D24" s="85">
        <v>0</v>
      </c>
    </row>
    <row r="25" spans="1:7" ht="33.75" customHeight="1" x14ac:dyDescent="0.25">
      <c r="A25" s="136" t="str">
        <f>IF(D23="","",IF(D24&gt;10%,"Submit the approval from your cognizant federal agency behind this tab.","Is your Indirect Cost Rate the de minimis percentage? The de minimus rate is only eligible to be taken if Indirect Cost Rate is 10% or below."))</f>
        <v/>
      </c>
      <c r="B25" s="136"/>
      <c r="C25" s="136"/>
      <c r="D25" s="84"/>
    </row>
    <row r="26" spans="1:7" x14ac:dyDescent="0.25"/>
    <row r="27" spans="1:7" x14ac:dyDescent="0.25">
      <c r="A27" s="83" t="s">
        <v>431</v>
      </c>
    </row>
    <row r="28" spans="1:7" ht="44.25" customHeight="1" x14ac:dyDescent="0.25">
      <c r="A28" s="132" t="str">
        <f>IF(D17=0,"",IF(D17&lt;=57500,"Applicant is eligible to request a Match waiver of up to $57,500.  Select 'Yes' to request a Match waiver. Waivers will be granted to only the highest scoring eligible Applications.","Because the amount of funds requested exceeds $57,500, Applicant is not eligble to request a Match waiver. Stop and continue to Section D.'"))</f>
        <v/>
      </c>
      <c r="B28" s="132"/>
      <c r="C28" s="132"/>
      <c r="D28" s="84"/>
    </row>
    <row r="29" spans="1:7" ht="23.25" customHeight="1" x14ac:dyDescent="0.25">
      <c r="A29" s="132" t="str">
        <f>IF(AND(D17&lt;=57,500,D28="Yes"),"Amount of Match waiver requested.  Not to exceed $57,500.","")</f>
        <v/>
      </c>
      <c r="B29" s="132"/>
      <c r="C29" s="132"/>
      <c r="D29" s="86">
        <v>0</v>
      </c>
    </row>
    <row r="30" spans="1:7" x14ac:dyDescent="0.25"/>
    <row r="31" spans="1:7" hidden="1" x14ac:dyDescent="0.25"/>
    <row r="32" spans="1: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sheetData>
  <mergeCells count="14">
    <mergeCell ref="A17:C17"/>
    <mergeCell ref="A1:D1"/>
    <mergeCell ref="B3:C3"/>
    <mergeCell ref="A5:D5"/>
    <mergeCell ref="A6:D6"/>
    <mergeCell ref="A7:D7"/>
    <mergeCell ref="A28:C28"/>
    <mergeCell ref="A29:C29"/>
    <mergeCell ref="A18:C18"/>
    <mergeCell ref="A19:C19"/>
    <mergeCell ref="B20:C20"/>
    <mergeCell ref="A23:C23"/>
    <mergeCell ref="A24:C24"/>
    <mergeCell ref="A25:C25"/>
  </mergeCells>
  <conditionalFormatting sqref="D20">
    <cfRule type="containsText" dxfId="8" priority="5" operator="containsText" text="No">
      <formula>NOT(ISERROR(SEARCH("No",D20)))</formula>
    </cfRule>
  </conditionalFormatting>
  <conditionalFormatting sqref="B13">
    <cfRule type="cellIs" dxfId="7" priority="9" operator="greaterThan">
      <formula>$I$6</formula>
    </cfRule>
  </conditionalFormatting>
  <conditionalFormatting sqref="C13">
    <cfRule type="cellIs" dxfId="6" priority="8" operator="greaterThan">
      <formula>$J$6</formula>
    </cfRule>
  </conditionalFormatting>
  <conditionalFormatting sqref="B15">
    <cfRule type="cellIs" dxfId="5" priority="7" operator="greaterThan">
      <formula>$I$7</formula>
    </cfRule>
  </conditionalFormatting>
  <conditionalFormatting sqref="C15">
    <cfRule type="cellIs" dxfId="4" priority="6" operator="greaterThan">
      <formula>$J$7</formula>
    </cfRule>
  </conditionalFormatting>
  <conditionalFormatting sqref="B11">
    <cfRule type="cellIs" dxfId="3" priority="4" operator="greaterThan">
      <formula>$I$6</formula>
    </cfRule>
  </conditionalFormatting>
  <conditionalFormatting sqref="B9">
    <cfRule type="cellIs" dxfId="2" priority="3" operator="greaterThan">
      <formula>$I$6</formula>
    </cfRule>
  </conditionalFormatting>
  <conditionalFormatting sqref="C11">
    <cfRule type="cellIs" dxfId="1" priority="2" operator="greaterThan">
      <formula>$J$6</formula>
    </cfRule>
  </conditionalFormatting>
  <conditionalFormatting sqref="C9">
    <cfRule type="cellIs" dxfId="0" priority="1" operator="greaterThan">
      <formula>$J$6</formula>
    </cfRule>
  </conditionalFormatting>
  <dataValidations count="27">
    <dataValidation type="whole" operator="lessThanOrEqual" allowBlank="1" showErrorMessage="1" errorTitle="Reduce Administrative Funds" error="The amount requested for Administrative Funds exceeds 4% of the Project Hard Costs requested and/or is not entered as a whole number. " prompt="st" sqref="D11">
      <formula1>#REF!</formula1>
    </dataValidation>
    <dataValidation type="list" allowBlank="1" showInputMessage="1" showErrorMessage="1" promptTitle="De minimis indirect cost rate." prompt="Enter yes or no if your indirect cost rate is the de minimis percentage of 10% or below. " sqref="D25">
      <formula1>$H$8:$H$10</formula1>
    </dataValidation>
    <dataValidation type="whole" allowBlank="1" showInputMessage="1" showErrorMessage="1" promptTitle="Enter match amount requested" prompt="Enter match amount requested" sqref="D29">
      <formula1>0</formula1>
      <formula2>50000</formula2>
    </dataValidation>
    <dataValidation type="list" allowBlank="1" showInputMessage="1" showErrorMessage="1" promptTitle="Match Waiver Requested" prompt="Enter yes or no if a match waiver is requested. " sqref="D28">
      <formula1>$H$8:$H$10</formula1>
    </dataValidation>
    <dataValidation allowBlank="1" showInputMessage="1" showErrorMessage="1" promptTitle="Indirect Cost Rate " prompt="Indirect Cost Rate Percentage" sqref="D24"/>
    <dataValidation type="list" allowBlank="1" showInputMessage="1" showErrorMessage="1" promptTitle="Indirect Cost Rate" prompt="Enter Yes or No if Applicant plans to charge an Indirect Cost Rate." sqref="D23">
      <formula1>$H$8:$H$10</formula1>
    </dataValidation>
    <dataValidation type="whole" operator="lessThanOrEqual" allowBlank="1" showInputMessage="1" showErrorMessage="1" errorTitle="Reduce Administrative Funds" error="The amount requested for Administrative Funds exceeds 4% of the Project Hard Costs requested and/or is not entered as a whole number. " sqref="D15">
      <formula1>A24</formula1>
    </dataValidation>
    <dataValidation type="whole" operator="lessThanOrEqual" allowBlank="1" showErrorMessage="1" errorTitle="Reduce Administrative Funds" error="The amount requested for Administrative Funds exceeds 4% of the Project Hard Costs requested and/or is not entered as a whole number. " promptTitle="Requested Administrative Funds" prompt="Enter the amount of Administrative Funds you request" sqref="D13">
      <formula1>A22</formula1>
    </dataValidation>
    <dataValidation type="whole" allowBlank="1" showInputMessage="1" showErrorMessage="1" errorTitle="Whole numbers only" error="Do not enter cents or formulas in this cell. " promptTitle="RR Admin" prompt="Enter the amount of Administrative funds requested for Rapid Re-Housing" sqref="C13 C11 C9">
      <formula1>0</formula1>
      <formula2>9000</formula2>
    </dataValidation>
    <dataValidation type="whole" allowBlank="1" showInputMessage="1" showErrorMessage="1" errorTitle="Whole numbers only" error="Do not enter cents or formulas in this cell. " promptTitle="HP Admin" prompt="Enter the amount of Administrative funds requested for Homeless Prevention" sqref="C15">
      <formula1>0</formula1>
      <formula2>9000</formula2>
    </dataValidation>
    <dataValidation type="whole" allowBlank="1" showInputMessage="1" showErrorMessage="1" errorTitle="Whole numbers only" error="Do not enter cents or formulas in this cell. " promptTitle="HP HMIS" prompt="Enter the amount of HMIS funds requested for Homeless Prevention" sqref="B15">
      <formula1>0</formula1>
      <formula2>3600</formula2>
    </dataValidation>
    <dataValidation type="whole" allowBlank="1" showInputMessage="1" showErrorMessage="1" errorTitle="Whole numbers only" error="Do not enter cents or formulas in this cell. " promptTitle="RR HMIS" prompt="Enter the amount of HMIS funds requested for Rapid Re-Housing" sqref="B13 B11 B9">
      <formula1>0</formula1>
      <formula2>3600</formula2>
    </dataValidation>
    <dataValidation type="whole" allowBlank="1" showInputMessage="1" showErrorMessage="1" errorTitle="Whole numbers only" error="Do not enter cents or formulas in this cell. " promptTitle="Rapid Re-housing Funds" prompt="Enter the amount of Program Participant Funds requested for Rapid Re-housing" sqref="A13">
      <formula1>0</formula1>
      <formula2>300000</formula2>
    </dataValidation>
    <dataValidation type="whole" allowBlank="1" showInputMessage="1" showErrorMessage="1" errorTitle="Whole numbers only" error="Do not enter cents or formulas in this cell. " promptTitle="Emergency Shelter Funds" prompt="Enter the amount of Program Participant Funds requested for Emergency Shelter" sqref="A11">
      <formula1>0</formula1>
      <formula2>300000</formula2>
    </dataValidation>
    <dataValidation type="whole" allowBlank="1" showInputMessage="1" showErrorMessage="1" errorTitle="Whole numbers only" error="Do not enter cents or formulas in this cell. " promptTitle="Street Outreach Funds" prompt="Enter the amount of Program Participant Funds requested for Street Outreach." sqref="A9">
      <formula1>0</formula1>
      <formula2>300000</formula2>
    </dataValidation>
    <dataValidation type="whole" operator="lessThanOrEqual" allowBlank="1" showInputMessage="1" showErrorMessage="1" errorTitle="Reduce Administrative Funds" error="The amount requested for Administrative Funds exceeds 4% of the Project Hard Costs requested and/or is not entered as a whole number. " promptTitle="Requested Administrative Funds" prompt="Enter the amount of Administrative Funds you request" sqref="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Z9">
      <formula1>#REF!</formula1>
    </dataValidation>
    <dataValidation operator="greaterThan" allowBlank="1" showErrorMessage="1" errorTitle="Legal Name Missing" error="Please enter your organization's name." sqref="B4:C4"/>
    <dataValidation type="whole" operator="lessThanOrEqual" allowBlank="1" showErrorMessage="1" errorTitle="Reduce Administrative Funds" error="The amount requested for Administrative Funds exceeds 4% of the Project Hard Costs requested and/or is not entered as a whole number. " sqref="D9">
      <formula1>A20</formula1>
    </dataValidation>
    <dataValidation type="whole" operator="lessThanOrEqual" allowBlank="1" showInputMessage="1" showErrorMessage="1" errorTitle="Reduce Administrative Funds" error="The amount requested for Administrative Funds exceeds 4% of the Project Hard Costs requested and/or is not entered as a whole number. " promptTitle="Total ESG Funds (auto-calc)" prompt="Total ESG funds requested, auto-calculated" sqref="D16">
      <formula1>A25</formula1>
    </dataValidation>
    <dataValidation type="list" allowBlank="1" showInputMessage="1" showErrorMessage="1" promptTitle="Service Area SubRegion" prompt="Choose your Service Area Region" sqref="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formula1>"Urban, Rural"</formula1>
    </dataValidation>
    <dataValidation allowBlank="1" showInputMessage="1" showErrorMessage="1" promptTitle="Requested Project Soft Costs" prompt="Enter the amount of Project Soft Costs you request" sqref="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16"/>
    <dataValidation allowBlank="1" showInputMessage="1" showErrorMessage="1" promptTitle="Total Project Funds Requested" prompt="Total of Project Hard Costs and Project Soft Costs" sqref="C16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dataValidation allowBlank="1" showInputMessage="1" showErrorMessage="1" promptTitle="Non-Federal Sourced State Funds" prompt="Enter the contribution amount of other funds that are “state” in nature, such as Housing Trust Fund." sqref="IZ15:IZ16 SV15:SV16 ACR15:ACR16 AMN15:AMN16 AWJ15:AWJ16 BGF15:BGF16 BQB15:BQB16 BZX15:BZX16 CJT15:CJT16 CTP15:CTP16 DDL15:DDL16 DNH15:DNH16 DXD15:DXD16 EGZ15:EGZ16 EQV15:EQV16 FAR15:FAR16 FKN15:FKN16 FUJ15:FUJ16 GEF15:GEF16 GOB15:GOB16 GXX15:GXX16 HHT15:HHT16 HRP15:HRP16 IBL15:IBL16 ILH15:ILH16 IVD15:IVD16 JEZ15:JEZ16 JOV15:JOV16 JYR15:JYR16 KIN15:KIN16 KSJ15:KSJ16 LCF15:LCF16 LMB15:LMB16 LVX15:LVX16 MFT15:MFT16 MPP15:MPP16 MZL15:MZL16 NJH15:NJH16 NTD15:NTD16 OCZ15:OCZ16 OMV15:OMV16 OWR15:OWR16 PGN15:PGN16 PQJ15:PQJ16 QAF15:QAF16 QKB15:QKB16 QTX15:QTX16 RDT15:RDT16 RNP15:RNP16 RXL15:RXL16 SHH15:SHH16 SRD15:SRD16 TAZ15:TAZ16 TKV15:TKV16 TUR15:TUR16 UEN15:UEN16 UOJ15:UOJ16 UYF15:UYF16 VIB15:VIB16 VRX15:VRX16 WBT15:WBT16 WLP15:WLP16 WVL15:WVL16"/>
    <dataValidation allowBlank="1" showInputMessage="1" showErrorMessage="1" promptTitle="Other Federal Funds Committed." prompt="Enter the contribution amount of other funds that are “federal” in nature, such as CDBG, USDA-Rural Development, HUD Housing Counseling, etc." sqref="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ataValidation type="list" operator="greaterThan" allowBlank="1" showInputMessage="1" showErrorMessage="1" errorTitle="Legal Name Missing" error="Please enter your organization's name." promptTitle="Service Area Region" prompt="Choose your Service Area Region" sqref="IX3:IX4 ST3:ST4 ACP3:ACP4 AML3:AML4 AWH3:AWH4 BGD3:BGD4 BPZ3:BPZ4 BZV3:BZV4 CJR3:CJR4 CTN3:CTN4 DDJ3:DDJ4 DNF3:DNF4 DXB3:DXB4 EGX3:EGX4 EQT3:EQT4 FAP3:FAP4 FKL3:FKL4 FUH3:FUH4 GED3:GED4 GNZ3:GNZ4 GXV3:GXV4 HHR3:HHR4 HRN3:HRN4 IBJ3:IBJ4 ILF3:ILF4 IVB3:IVB4 JEX3:JEX4 JOT3:JOT4 JYP3:JYP4 KIL3:KIL4 KSH3:KSH4 LCD3:LCD4 LLZ3:LLZ4 LVV3:LVV4 MFR3:MFR4 MPN3:MPN4 MZJ3:MZJ4 NJF3:NJF4 NTB3:NTB4 OCX3:OCX4 OMT3:OMT4 OWP3:OWP4 PGL3:PGL4 PQH3:PQH4 QAD3:QAD4 QJZ3:QJZ4 QTV3:QTV4 RDR3:RDR4 RNN3:RNN4 RXJ3:RXJ4 SHF3:SHF4 SRB3:SRB4 TAX3:TAX4 TKT3:TKT4 TUP3:TUP4 UEL3:UEL4 UOH3:UOH4 UYD3:UYD4 VHZ3:VHZ4 VRV3:VRV4 WBR3:WBR4 WLN3:WLN4 WVJ3:WVJ4">
      <formula1>"1,2,3,4,5,6,7,8,9,10,11,12,13"</formula1>
    </dataValidation>
    <dataValidation allowBlank="1" showInputMessage="1" showErrorMessage="1" promptTitle="Requested Project Hard Costs" prompt="Enter the amount of Hard Costs you request" sqref="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16"/>
    <dataValidation type="whole" allowBlank="1" showInputMessage="1" showErrorMessage="1" errorTitle="Whole numbers only" error="Do not enter cents or formulas in this cell. " promptTitle="Homelessness Prevention" prompt="Enter the amount of Program Participant Funds requested for Homelessness Prevention" sqref="A15">
      <formula1>0</formula1>
      <formula2>300000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operator="greaterThan" allowBlank="1" showInputMessage="1" showErrorMessage="1" errorTitle="Legal Name Missing" error="Please enter your organization's name." promptTitle="Service Area Region" prompt="Choose your Service Area Region">
          <x14:formula1>
            <xm:f>'HIDE VLOOKUP TABLES'!$A$2:$A$12</xm:f>
          </x14:formula1>
          <xm:sqref>B3:C3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274"/>
  <sheetViews>
    <sheetView showRuler="0" view="pageLayout" zoomScaleNormal="100" workbookViewId="0">
      <selection activeCell="B4" sqref="B4:D4"/>
    </sheetView>
  </sheetViews>
  <sheetFormatPr defaultColWidth="0" defaultRowHeight="15" zeroHeight="1" x14ac:dyDescent="0.25"/>
  <cols>
    <col min="1" max="1" width="20.5703125" customWidth="1"/>
    <col min="2" max="2" width="14.42578125" customWidth="1"/>
    <col min="3" max="3" width="43.7109375" customWidth="1"/>
    <col min="4" max="4" width="9.85546875" customWidth="1"/>
    <col min="5" max="5" width="2.28515625" style="65" customWidth="1"/>
    <col min="6" max="16384" width="9.140625" hidden="1"/>
  </cols>
  <sheetData>
    <row r="1" spans="1:5" x14ac:dyDescent="0.25">
      <c r="A1" s="2" t="s">
        <v>24</v>
      </c>
      <c r="B1" s="21"/>
      <c r="C1" s="13"/>
      <c r="D1" s="13"/>
    </row>
    <row r="2" spans="1:5" ht="15.75" x14ac:dyDescent="0.25">
      <c r="A2" s="109" t="s">
        <v>400</v>
      </c>
      <c r="B2" s="109"/>
      <c r="C2" s="109"/>
      <c r="D2" s="109"/>
    </row>
    <row r="3" spans="1:5" s="65" customFormat="1" ht="15.75" x14ac:dyDescent="0.25">
      <c r="A3" s="14" t="s">
        <v>25</v>
      </c>
      <c r="B3" s="10"/>
      <c r="C3" s="10"/>
      <c r="D3" s="10"/>
    </row>
    <row r="4" spans="1:5" s="62" customFormat="1" ht="129" customHeight="1" x14ac:dyDescent="0.25">
      <c r="A4" s="67" t="s">
        <v>396</v>
      </c>
      <c r="B4" s="149"/>
      <c r="C4" s="149"/>
      <c r="D4" s="149"/>
      <c r="E4" s="64"/>
    </row>
    <row r="5" spans="1:5" s="64" customFormat="1" ht="15.75" customHeight="1" x14ac:dyDescent="0.25"/>
    <row r="6" spans="1:5" ht="15.75" x14ac:dyDescent="0.25">
      <c r="A6" s="14" t="s">
        <v>397</v>
      </c>
      <c r="B6" s="10"/>
      <c r="C6" s="10"/>
      <c r="D6" s="10"/>
    </row>
    <row r="7" spans="1:5" s="12" customFormat="1" ht="47.25" x14ac:dyDescent="0.25">
      <c r="A7" s="63" t="s">
        <v>398</v>
      </c>
      <c r="B7" s="148"/>
      <c r="C7" s="148"/>
      <c r="D7" s="148"/>
      <c r="E7" s="65"/>
    </row>
    <row r="8" spans="1:5" s="12" customFormat="1" ht="15.75" x14ac:dyDescent="0.25">
      <c r="A8" s="14"/>
      <c r="B8" s="10"/>
      <c r="C8" s="10"/>
      <c r="D8" s="10"/>
      <c r="E8" s="65"/>
    </row>
    <row r="9" spans="1:5" s="12" customFormat="1" x14ac:dyDescent="0.25">
      <c r="A9" s="139" t="s">
        <v>38</v>
      </c>
      <c r="B9" s="140"/>
      <c r="C9" s="140"/>
      <c r="D9" s="140"/>
      <c r="E9" s="65"/>
    </row>
    <row r="10" spans="1:5" x14ac:dyDescent="0.25">
      <c r="A10" s="143" t="s">
        <v>392</v>
      </c>
      <c r="B10" s="144"/>
      <c r="C10" s="144"/>
      <c r="D10" s="144"/>
    </row>
    <row r="11" spans="1:5" x14ac:dyDescent="0.25">
      <c r="A11" s="144"/>
      <c r="B11" s="144"/>
      <c r="C11" s="144"/>
      <c r="D11" s="144"/>
    </row>
    <row r="12" spans="1:5" ht="15.75" thickBot="1" x14ac:dyDescent="0.3">
      <c r="A12" s="139"/>
      <c r="B12" s="140"/>
      <c r="C12" s="140"/>
      <c r="D12" s="140"/>
    </row>
    <row r="13" spans="1:5" ht="15.75" customHeight="1" x14ac:dyDescent="0.25">
      <c r="A13" s="24" t="s">
        <v>293</v>
      </c>
      <c r="B13" s="145"/>
      <c r="C13" s="146"/>
      <c r="D13" s="147"/>
    </row>
    <row r="14" spans="1:5" s="12" customFormat="1" ht="15.75" thickBot="1" x14ac:dyDescent="0.3">
      <c r="A14" s="25"/>
      <c r="B14" s="26"/>
      <c r="C14" s="26"/>
      <c r="D14" s="27"/>
      <c r="E14" s="65"/>
    </row>
    <row r="15" spans="1:5" s="12" customFormat="1" x14ac:dyDescent="0.25">
      <c r="A15" s="24" t="s">
        <v>294</v>
      </c>
      <c r="B15" s="145"/>
      <c r="C15" s="146"/>
      <c r="D15" s="147"/>
      <c r="E15" s="65"/>
    </row>
    <row r="16" spans="1:5" s="12" customFormat="1" ht="15.75" thickBot="1" x14ac:dyDescent="0.3">
      <c r="A16" s="25"/>
      <c r="B16" s="26"/>
      <c r="C16" s="26"/>
      <c r="D16" s="27"/>
      <c r="E16" s="65"/>
    </row>
    <row r="17" spans="1:5" x14ac:dyDescent="0.25">
      <c r="A17" s="24" t="s">
        <v>295</v>
      </c>
      <c r="B17" s="145"/>
      <c r="C17" s="146"/>
      <c r="D17" s="147"/>
    </row>
    <row r="18" spans="1:5" s="12" customFormat="1" ht="15.75" thickBot="1" x14ac:dyDescent="0.3">
      <c r="A18" s="25"/>
      <c r="B18" s="26"/>
      <c r="C18" s="26"/>
      <c r="D18" s="27"/>
      <c r="E18" s="65"/>
    </row>
    <row r="19" spans="1:5" x14ac:dyDescent="0.25">
      <c r="A19" s="24" t="s">
        <v>296</v>
      </c>
      <c r="B19" s="145"/>
      <c r="C19" s="146"/>
      <c r="D19" s="147"/>
    </row>
    <row r="20" spans="1:5" s="12" customFormat="1" ht="15.75" thickBot="1" x14ac:dyDescent="0.3">
      <c r="A20" s="25"/>
      <c r="B20" s="26"/>
      <c r="C20" s="26"/>
      <c r="D20" s="27"/>
      <c r="E20" s="65"/>
    </row>
    <row r="21" spans="1:5" x14ac:dyDescent="0.25">
      <c r="A21" s="24" t="s">
        <v>297</v>
      </c>
      <c r="B21" s="145"/>
      <c r="C21" s="146"/>
      <c r="D21" s="147"/>
    </row>
    <row r="22" spans="1:5" s="12" customFormat="1" ht="15.75" thickBot="1" x14ac:dyDescent="0.3">
      <c r="A22" s="25"/>
      <c r="B22" s="26"/>
      <c r="C22" s="26"/>
      <c r="D22" s="27"/>
      <c r="E22" s="65"/>
    </row>
    <row r="23" spans="1:5" x14ac:dyDescent="0.25">
      <c r="A23" s="24" t="s">
        <v>298</v>
      </c>
      <c r="B23" s="145"/>
      <c r="C23" s="146"/>
      <c r="D23" s="147"/>
    </row>
    <row r="24" spans="1:5" s="12" customFormat="1" ht="15.75" thickBot="1" x14ac:dyDescent="0.3">
      <c r="A24" s="26"/>
      <c r="B24" s="26"/>
      <c r="C24" s="26"/>
      <c r="D24" s="26"/>
      <c r="E24" s="65"/>
    </row>
    <row r="25" spans="1:5" x14ac:dyDescent="0.25">
      <c r="A25" s="24" t="s">
        <v>299</v>
      </c>
      <c r="B25" s="145"/>
      <c r="C25" s="146"/>
      <c r="D25" s="147"/>
    </row>
    <row r="26" spans="1:5" s="12" customFormat="1" ht="15.75" thickBot="1" x14ac:dyDescent="0.3">
      <c r="A26" s="26"/>
      <c r="B26" s="26"/>
      <c r="C26" s="26"/>
      <c r="D26" s="26"/>
      <c r="E26" s="65"/>
    </row>
    <row r="27" spans="1:5" x14ac:dyDescent="0.25">
      <c r="A27" s="24" t="s">
        <v>300</v>
      </c>
      <c r="B27" s="145"/>
      <c r="C27" s="146"/>
      <c r="D27" s="147"/>
    </row>
    <row r="28" spans="1:5" ht="15.75" thickBot="1" x14ac:dyDescent="0.3">
      <c r="A28" s="28"/>
      <c r="B28" s="26"/>
      <c r="C28" s="26"/>
      <c r="D28" s="28"/>
    </row>
    <row r="29" spans="1:5" s="12" customFormat="1" x14ac:dyDescent="0.25">
      <c r="A29" s="24" t="s">
        <v>347</v>
      </c>
      <c r="B29" s="145"/>
      <c r="C29" s="146"/>
      <c r="D29" s="147"/>
      <c r="E29" s="65"/>
    </row>
    <row r="30" spans="1:5" s="12" customFormat="1" ht="15.75" thickBot="1" x14ac:dyDescent="0.3">
      <c r="A30" s="28"/>
      <c r="B30" s="26"/>
      <c r="C30" s="26"/>
      <c r="D30" s="28"/>
      <c r="E30" s="65"/>
    </row>
    <row r="31" spans="1:5" s="12" customFormat="1" x14ac:dyDescent="0.25">
      <c r="A31" s="24" t="s">
        <v>348</v>
      </c>
      <c r="B31" s="145"/>
      <c r="C31" s="146"/>
      <c r="D31" s="147"/>
      <c r="E31" s="65"/>
    </row>
    <row r="32" spans="1:5" s="12" customFormat="1" ht="15.75" thickBot="1" x14ac:dyDescent="0.3">
      <c r="A32" s="28"/>
      <c r="B32" s="26"/>
      <c r="C32" s="26"/>
      <c r="D32" s="28"/>
      <c r="E32" s="65"/>
    </row>
    <row r="33" spans="1:5" s="12" customFormat="1" x14ac:dyDescent="0.25">
      <c r="A33" s="24" t="s">
        <v>349</v>
      </c>
      <c r="B33" s="145"/>
      <c r="C33" s="146"/>
      <c r="D33" s="147"/>
      <c r="E33" s="65"/>
    </row>
    <row r="34" spans="1:5" s="12" customFormat="1" ht="15.75" thickBot="1" x14ac:dyDescent="0.3">
      <c r="A34" s="28"/>
      <c r="B34" s="26"/>
      <c r="C34" s="26"/>
      <c r="D34" s="28"/>
      <c r="E34" s="65"/>
    </row>
    <row r="35" spans="1:5" x14ac:dyDescent="0.25">
      <c r="A35" s="24" t="s">
        <v>350</v>
      </c>
      <c r="B35" s="145"/>
      <c r="C35" s="146"/>
      <c r="D35" s="147"/>
    </row>
    <row r="36" spans="1:5" hidden="1" x14ac:dyDescent="0.25"/>
    <row r="37" spans="1:5" hidden="1" x14ac:dyDescent="0.25">
      <c r="A37" s="43"/>
      <c r="B37" s="43"/>
      <c r="C37" s="43"/>
      <c r="D37" s="43"/>
      <c r="E37" s="66"/>
    </row>
    <row r="38" spans="1:5" hidden="1" x14ac:dyDescent="0.25">
      <c r="A38" s="43"/>
      <c r="B38" s="43"/>
      <c r="C38" s="43"/>
      <c r="D38" s="43"/>
      <c r="E38" s="66"/>
    </row>
    <row r="39" spans="1:5" hidden="1" x14ac:dyDescent="0.25">
      <c r="A39" s="43"/>
      <c r="B39" s="43"/>
      <c r="C39" s="43"/>
      <c r="D39" s="43"/>
      <c r="E39" s="66"/>
    </row>
    <row r="40" spans="1:5" hidden="1" x14ac:dyDescent="0.25">
      <c r="A40" s="43"/>
      <c r="B40" s="43"/>
      <c r="C40" s="43"/>
      <c r="D40" s="43"/>
      <c r="E40" s="66"/>
    </row>
    <row r="41" spans="1:5" hidden="1" x14ac:dyDescent="0.25">
      <c r="A41" s="43"/>
      <c r="B41" s="43"/>
      <c r="C41" s="43"/>
      <c r="D41" s="43"/>
      <c r="E41" s="66"/>
    </row>
    <row r="42" spans="1:5" hidden="1" x14ac:dyDescent="0.25">
      <c r="A42" s="43"/>
      <c r="B42" s="43"/>
      <c r="C42" s="43"/>
      <c r="D42" s="43"/>
      <c r="E42" s="66"/>
    </row>
    <row r="43" spans="1:5" hidden="1" x14ac:dyDescent="0.25">
      <c r="A43" s="43"/>
      <c r="B43" s="43"/>
      <c r="C43" s="43"/>
      <c r="D43" s="43"/>
      <c r="E43" s="66"/>
    </row>
    <row r="44" spans="1:5" hidden="1" x14ac:dyDescent="0.25">
      <c r="A44" s="43"/>
      <c r="B44" s="43"/>
      <c r="C44" s="43"/>
      <c r="D44" s="43"/>
      <c r="E44" s="66"/>
    </row>
    <row r="45" spans="1:5" hidden="1" x14ac:dyDescent="0.25">
      <c r="A45" s="43"/>
      <c r="B45" s="43"/>
      <c r="C45" s="43"/>
      <c r="D45" s="43"/>
      <c r="E45" s="66"/>
    </row>
    <row r="46" spans="1:5" hidden="1" x14ac:dyDescent="0.25">
      <c r="A46" s="43"/>
      <c r="B46" s="43"/>
      <c r="C46" s="43"/>
      <c r="D46" s="43"/>
      <c r="E46" s="66"/>
    </row>
    <row r="47" spans="1:5" hidden="1" x14ac:dyDescent="0.25">
      <c r="A47" s="43"/>
      <c r="B47" s="43"/>
      <c r="C47" s="43"/>
      <c r="D47" s="43"/>
      <c r="E47" s="66"/>
    </row>
    <row r="48" spans="1:5" hidden="1" x14ac:dyDescent="0.25">
      <c r="A48" s="43"/>
      <c r="B48" s="43"/>
      <c r="C48" s="43"/>
      <c r="D48" s="43"/>
      <c r="E48" s="66"/>
    </row>
    <row r="49" spans="1:5" hidden="1" x14ac:dyDescent="0.25">
      <c r="A49" s="43"/>
      <c r="B49" s="43"/>
      <c r="C49" s="43"/>
      <c r="D49" s="43"/>
      <c r="E49" s="66"/>
    </row>
    <row r="50" spans="1:5" hidden="1" x14ac:dyDescent="0.25">
      <c r="A50" s="43"/>
      <c r="B50" s="43"/>
      <c r="C50" s="43"/>
      <c r="D50" s="43"/>
      <c r="E50" s="66"/>
    </row>
    <row r="51" spans="1:5" hidden="1" x14ac:dyDescent="0.25">
      <c r="A51" s="43"/>
      <c r="B51" s="43"/>
      <c r="C51" s="43"/>
      <c r="D51" s="43"/>
      <c r="E51" s="66"/>
    </row>
    <row r="52" spans="1:5" hidden="1" x14ac:dyDescent="0.25">
      <c r="A52" s="43"/>
      <c r="B52" s="43"/>
      <c r="C52" s="43"/>
      <c r="D52" s="43"/>
      <c r="E52" s="66"/>
    </row>
    <row r="53" spans="1:5" hidden="1" x14ac:dyDescent="0.25">
      <c r="A53" s="43"/>
      <c r="B53" s="43"/>
      <c r="C53" s="43"/>
      <c r="D53" s="43"/>
      <c r="E53" s="66"/>
    </row>
    <row r="54" spans="1:5" hidden="1" x14ac:dyDescent="0.25">
      <c r="A54" s="43"/>
      <c r="B54" s="43"/>
      <c r="C54" s="43"/>
      <c r="D54" s="43"/>
      <c r="E54" s="66"/>
    </row>
    <row r="55" spans="1:5" hidden="1" x14ac:dyDescent="0.25">
      <c r="A55" s="43"/>
      <c r="B55" s="43"/>
      <c r="C55" s="43"/>
      <c r="D55" s="43"/>
      <c r="E55" s="66"/>
    </row>
    <row r="56" spans="1:5" hidden="1" x14ac:dyDescent="0.25">
      <c r="A56" s="43"/>
      <c r="B56" s="43"/>
      <c r="C56" s="43"/>
      <c r="D56" s="43"/>
      <c r="E56" s="66"/>
    </row>
    <row r="57" spans="1:5" hidden="1" x14ac:dyDescent="0.25">
      <c r="A57" s="43"/>
      <c r="B57" s="43"/>
      <c r="C57" s="43"/>
      <c r="D57" s="43"/>
      <c r="E57" s="66"/>
    </row>
    <row r="58" spans="1:5" hidden="1" x14ac:dyDescent="0.25">
      <c r="A58" s="43"/>
      <c r="B58" s="43"/>
      <c r="C58" s="43"/>
      <c r="D58" s="43"/>
      <c r="E58" s="66"/>
    </row>
    <row r="59" spans="1:5" hidden="1" x14ac:dyDescent="0.25">
      <c r="A59" s="43"/>
      <c r="B59" s="43"/>
      <c r="C59" s="43"/>
      <c r="D59" s="43"/>
      <c r="E59" s="66"/>
    </row>
    <row r="60" spans="1:5" hidden="1" x14ac:dyDescent="0.25">
      <c r="A60" s="43"/>
      <c r="B60" s="43"/>
      <c r="C60" s="43"/>
      <c r="D60" s="43"/>
      <c r="E60" s="66"/>
    </row>
    <row r="61" spans="1:5" hidden="1" x14ac:dyDescent="0.25">
      <c r="A61" s="43"/>
      <c r="B61" s="43"/>
      <c r="C61" s="43"/>
      <c r="D61" s="43"/>
      <c r="E61" s="66"/>
    </row>
    <row r="62" spans="1:5" hidden="1" x14ac:dyDescent="0.25">
      <c r="A62" s="43"/>
      <c r="B62" s="43"/>
      <c r="C62" s="43"/>
      <c r="D62" s="43"/>
      <c r="E62" s="66"/>
    </row>
    <row r="63" spans="1:5" hidden="1" x14ac:dyDescent="0.25">
      <c r="A63" s="43"/>
      <c r="B63" s="43"/>
      <c r="C63" s="43"/>
      <c r="D63" s="43"/>
      <c r="E63" s="66"/>
    </row>
    <row r="64" spans="1:5" hidden="1" x14ac:dyDescent="0.25">
      <c r="A64" s="43"/>
      <c r="B64" s="43"/>
      <c r="C64" s="43"/>
      <c r="D64" s="43"/>
      <c r="E64" s="66"/>
    </row>
    <row r="65" spans="1:9" hidden="1" x14ac:dyDescent="0.25">
      <c r="A65" s="43"/>
      <c r="B65" s="43"/>
      <c r="C65" s="43"/>
      <c r="D65" s="43"/>
      <c r="E65" s="66"/>
      <c r="I65" s="12"/>
    </row>
    <row r="66" spans="1:9" hidden="1" x14ac:dyDescent="0.25">
      <c r="A66" s="43"/>
      <c r="B66" s="43"/>
      <c r="C66" s="43"/>
      <c r="D66" s="43"/>
      <c r="E66" s="66"/>
      <c r="I66" s="12"/>
    </row>
    <row r="67" spans="1:9" hidden="1" x14ac:dyDescent="0.25">
      <c r="A67" s="43"/>
      <c r="B67" s="43"/>
      <c r="C67" s="43"/>
      <c r="D67" s="43"/>
      <c r="E67" s="66"/>
      <c r="G67" s="12"/>
      <c r="H67" s="12"/>
      <c r="I67" s="12"/>
    </row>
    <row r="68" spans="1:9" hidden="1" x14ac:dyDescent="0.25">
      <c r="A68" s="43"/>
      <c r="B68" s="43"/>
      <c r="C68" s="43"/>
      <c r="D68" s="43"/>
      <c r="E68" s="66"/>
    </row>
    <row r="69" spans="1:9" hidden="1" x14ac:dyDescent="0.25">
      <c r="A69" s="43"/>
      <c r="B69" s="43"/>
      <c r="C69" s="43"/>
      <c r="D69" s="43"/>
      <c r="E69" s="66"/>
    </row>
    <row r="70" spans="1:9" hidden="1" x14ac:dyDescent="0.25">
      <c r="A70" s="43"/>
      <c r="B70" s="43"/>
      <c r="C70" s="43"/>
      <c r="D70" s="43"/>
      <c r="E70" s="66"/>
    </row>
    <row r="71" spans="1:9" hidden="1" x14ac:dyDescent="0.25">
      <c r="A71" s="43"/>
      <c r="B71" s="43"/>
      <c r="C71" s="43"/>
      <c r="D71" s="43"/>
      <c r="E71" s="66"/>
    </row>
    <row r="72" spans="1:9" hidden="1" x14ac:dyDescent="0.25">
      <c r="A72" s="43"/>
      <c r="B72" s="43"/>
      <c r="C72" s="43"/>
      <c r="D72" s="43"/>
      <c r="E72" s="66"/>
    </row>
    <row r="73" spans="1:9" hidden="1" x14ac:dyDescent="0.25">
      <c r="A73" s="43"/>
      <c r="B73" s="43"/>
      <c r="C73" s="43"/>
      <c r="D73" s="43"/>
      <c r="E73" s="66"/>
    </row>
    <row r="74" spans="1:9" hidden="1" x14ac:dyDescent="0.25">
      <c r="A74" s="43"/>
      <c r="B74" s="43"/>
      <c r="C74" s="43"/>
      <c r="D74" s="43"/>
      <c r="E74" s="66"/>
    </row>
    <row r="75" spans="1:9" hidden="1" x14ac:dyDescent="0.25">
      <c r="A75" s="43"/>
      <c r="B75" s="43"/>
      <c r="C75" s="43"/>
      <c r="D75" s="43"/>
      <c r="E75" s="66"/>
    </row>
    <row r="76" spans="1:9" hidden="1" x14ac:dyDescent="0.25">
      <c r="A76" s="43"/>
      <c r="B76" s="43"/>
      <c r="C76" s="43"/>
      <c r="D76" s="43"/>
      <c r="E76" s="66"/>
    </row>
    <row r="77" spans="1:9" hidden="1" x14ac:dyDescent="0.25">
      <c r="A77" s="43"/>
      <c r="B77" s="43"/>
      <c r="C77" s="43"/>
      <c r="D77" s="43"/>
      <c r="E77" s="66"/>
    </row>
    <row r="78" spans="1:9" hidden="1" x14ac:dyDescent="0.25">
      <c r="A78" s="43"/>
      <c r="B78" s="43"/>
      <c r="C78" s="43"/>
      <c r="D78" s="43"/>
      <c r="E78" s="66"/>
    </row>
    <row r="79" spans="1:9" hidden="1" x14ac:dyDescent="0.25">
      <c r="A79" s="43"/>
      <c r="B79" s="43"/>
      <c r="C79" s="43"/>
      <c r="D79" s="43"/>
      <c r="E79" s="66"/>
    </row>
    <row r="80" spans="1:9" hidden="1" x14ac:dyDescent="0.25">
      <c r="A80" s="43"/>
      <c r="B80" s="43"/>
      <c r="C80" s="43"/>
      <c r="D80" s="43"/>
      <c r="E80" s="66"/>
    </row>
    <row r="81" spans="1:5" hidden="1" x14ac:dyDescent="0.25">
      <c r="A81" s="43"/>
      <c r="B81" s="43"/>
      <c r="C81" s="43"/>
      <c r="D81" s="43"/>
      <c r="E81" s="66"/>
    </row>
    <row r="82" spans="1:5" hidden="1" x14ac:dyDescent="0.25">
      <c r="A82" s="43"/>
      <c r="B82" s="43"/>
      <c r="C82" s="43"/>
      <c r="D82" s="43"/>
      <c r="E82" s="66"/>
    </row>
    <row r="83" spans="1:5" hidden="1" x14ac:dyDescent="0.25">
      <c r="A83" s="43"/>
      <c r="B83" s="43"/>
      <c r="C83" s="43"/>
      <c r="D83" s="43"/>
      <c r="E83" s="66"/>
    </row>
    <row r="84" spans="1:5" hidden="1" x14ac:dyDescent="0.25">
      <c r="A84" s="43"/>
      <c r="B84" s="43"/>
      <c r="C84" s="43"/>
      <c r="D84" s="43"/>
      <c r="E84" s="66"/>
    </row>
    <row r="85" spans="1:5" hidden="1" x14ac:dyDescent="0.25">
      <c r="A85" s="43"/>
      <c r="B85" s="43"/>
      <c r="C85" s="43"/>
      <c r="D85" s="43"/>
      <c r="E85" s="66"/>
    </row>
    <row r="86" spans="1:5" hidden="1" x14ac:dyDescent="0.25">
      <c r="A86" s="43"/>
      <c r="B86" s="43"/>
      <c r="C86" s="43"/>
      <c r="D86" s="43"/>
      <c r="E86" s="66"/>
    </row>
    <row r="87" spans="1:5" hidden="1" x14ac:dyDescent="0.25">
      <c r="A87" s="43"/>
      <c r="B87" s="43"/>
      <c r="C87" s="43"/>
      <c r="D87" s="43"/>
      <c r="E87" s="66"/>
    </row>
    <row r="88" spans="1:5" hidden="1" x14ac:dyDescent="0.25">
      <c r="A88" s="43"/>
      <c r="B88" s="43"/>
      <c r="C88" s="43"/>
      <c r="D88" s="43"/>
      <c r="E88" s="66"/>
    </row>
    <row r="89" spans="1:5" hidden="1" x14ac:dyDescent="0.25">
      <c r="A89" s="43"/>
      <c r="B89" s="43"/>
      <c r="C89" s="43"/>
      <c r="D89" s="43"/>
      <c r="E89" s="66"/>
    </row>
    <row r="90" spans="1:5" hidden="1" x14ac:dyDescent="0.25">
      <c r="A90" s="43"/>
      <c r="B90" s="43"/>
      <c r="C90" s="43"/>
      <c r="D90" s="43"/>
      <c r="E90" s="66"/>
    </row>
    <row r="91" spans="1:5" hidden="1" x14ac:dyDescent="0.25">
      <c r="A91" s="43"/>
      <c r="B91" s="43"/>
      <c r="C91" s="43"/>
      <c r="D91" s="43"/>
      <c r="E91" s="66"/>
    </row>
    <row r="92" spans="1:5" hidden="1" x14ac:dyDescent="0.25">
      <c r="A92" s="43"/>
      <c r="B92" s="43"/>
      <c r="C92" s="43"/>
      <c r="D92" s="43"/>
      <c r="E92" s="66"/>
    </row>
    <row r="93" spans="1:5" hidden="1" x14ac:dyDescent="0.25">
      <c r="A93" s="43"/>
      <c r="B93" s="43"/>
      <c r="C93" s="43"/>
      <c r="D93" s="43"/>
      <c r="E93" s="66"/>
    </row>
    <row r="94" spans="1:5" hidden="1" x14ac:dyDescent="0.25">
      <c r="A94" s="43"/>
      <c r="B94" s="43"/>
      <c r="C94" s="43"/>
      <c r="D94" s="43"/>
      <c r="E94" s="66"/>
    </row>
    <row r="95" spans="1:5" hidden="1" x14ac:dyDescent="0.25">
      <c r="A95" s="43"/>
      <c r="B95" s="43"/>
      <c r="C95" s="43"/>
      <c r="D95" s="43"/>
      <c r="E95" s="66"/>
    </row>
    <row r="96" spans="1:5" hidden="1" x14ac:dyDescent="0.25">
      <c r="A96" s="43"/>
      <c r="B96" s="43"/>
      <c r="C96" s="43"/>
      <c r="D96" s="43"/>
      <c r="E96" s="66"/>
    </row>
    <row r="97" spans="1:5" hidden="1" x14ac:dyDescent="0.25">
      <c r="A97" s="43"/>
      <c r="B97" s="43"/>
      <c r="C97" s="43"/>
      <c r="D97" s="43"/>
      <c r="E97" s="66"/>
    </row>
    <row r="98" spans="1:5" hidden="1" x14ac:dyDescent="0.25">
      <c r="A98" s="43"/>
      <c r="B98" s="43"/>
      <c r="C98" s="43"/>
      <c r="D98" s="43"/>
      <c r="E98" s="66"/>
    </row>
    <row r="99" spans="1:5" hidden="1" x14ac:dyDescent="0.25">
      <c r="A99" s="43"/>
      <c r="B99" s="43"/>
      <c r="C99" s="43"/>
      <c r="D99" s="43"/>
      <c r="E99" s="66"/>
    </row>
    <row r="100" spans="1:5" hidden="1" x14ac:dyDescent="0.25">
      <c r="A100" s="43"/>
      <c r="B100" s="43"/>
      <c r="C100" s="43"/>
      <c r="D100" s="43"/>
      <c r="E100" s="66"/>
    </row>
    <row r="101" spans="1:5" hidden="1" x14ac:dyDescent="0.25">
      <c r="A101" s="43"/>
      <c r="B101" s="43"/>
      <c r="C101" s="43"/>
      <c r="D101" s="43"/>
      <c r="E101" s="66"/>
    </row>
    <row r="102" spans="1:5" hidden="1" x14ac:dyDescent="0.25">
      <c r="A102" s="43"/>
      <c r="B102" s="43"/>
      <c r="C102" s="43"/>
      <c r="D102" s="43"/>
      <c r="E102" s="66"/>
    </row>
    <row r="103" spans="1:5" hidden="1" x14ac:dyDescent="0.25">
      <c r="A103" s="43"/>
      <c r="B103" s="43"/>
      <c r="C103" s="43"/>
      <c r="D103" s="43"/>
      <c r="E103" s="66"/>
    </row>
    <row r="104" spans="1:5" hidden="1" x14ac:dyDescent="0.25">
      <c r="A104" s="43"/>
      <c r="B104" s="43"/>
      <c r="C104" s="43"/>
      <c r="D104" s="43"/>
      <c r="E104" s="66"/>
    </row>
    <row r="105" spans="1:5" hidden="1" x14ac:dyDescent="0.25">
      <c r="A105" s="43"/>
      <c r="B105" s="43"/>
      <c r="C105" s="43"/>
      <c r="D105" s="43"/>
      <c r="E105" s="66"/>
    </row>
    <row r="106" spans="1:5" hidden="1" x14ac:dyDescent="0.25">
      <c r="A106" s="43"/>
      <c r="B106" s="43"/>
      <c r="C106" s="43"/>
      <c r="D106" s="43"/>
      <c r="E106" s="66"/>
    </row>
    <row r="107" spans="1:5" hidden="1" x14ac:dyDescent="0.25">
      <c r="A107" s="43"/>
      <c r="B107" s="43"/>
      <c r="C107" s="43"/>
      <c r="D107" s="43"/>
      <c r="E107" s="66"/>
    </row>
    <row r="108" spans="1:5" hidden="1" x14ac:dyDescent="0.25">
      <c r="A108" s="43"/>
      <c r="B108" s="43"/>
      <c r="C108" s="43"/>
      <c r="D108" s="43"/>
      <c r="E108" s="66"/>
    </row>
    <row r="109" spans="1:5" hidden="1" x14ac:dyDescent="0.25">
      <c r="A109" s="43"/>
      <c r="B109" s="43"/>
      <c r="C109" s="43"/>
      <c r="D109" s="43"/>
      <c r="E109" s="66"/>
    </row>
    <row r="110" spans="1:5" hidden="1" x14ac:dyDescent="0.25">
      <c r="A110" s="43"/>
      <c r="B110" s="43"/>
      <c r="C110" s="43"/>
      <c r="D110" s="43"/>
      <c r="E110" s="66"/>
    </row>
    <row r="111" spans="1:5" hidden="1" x14ac:dyDescent="0.25">
      <c r="A111" s="43"/>
      <c r="B111" s="43"/>
      <c r="C111" s="43"/>
      <c r="D111" s="43"/>
      <c r="E111" s="66"/>
    </row>
    <row r="112" spans="1:5" hidden="1" x14ac:dyDescent="0.25">
      <c r="A112" s="43"/>
      <c r="B112" s="43"/>
      <c r="C112" s="43"/>
      <c r="D112" s="43"/>
      <c r="E112" s="66"/>
    </row>
    <row r="113" spans="1:5" hidden="1" x14ac:dyDescent="0.25">
      <c r="A113" s="43"/>
      <c r="B113" s="43"/>
      <c r="C113" s="43"/>
      <c r="D113" s="43"/>
      <c r="E113" s="66"/>
    </row>
    <row r="114" spans="1:5" hidden="1" x14ac:dyDescent="0.25">
      <c r="A114" s="43"/>
      <c r="B114" s="43"/>
      <c r="C114" s="43"/>
      <c r="D114" s="43"/>
      <c r="E114" s="66"/>
    </row>
    <row r="115" spans="1:5" hidden="1" x14ac:dyDescent="0.25">
      <c r="A115" s="43"/>
      <c r="B115" s="43"/>
      <c r="C115" s="43"/>
      <c r="D115" s="43"/>
      <c r="E115" s="66"/>
    </row>
    <row r="116" spans="1:5" hidden="1" x14ac:dyDescent="0.25">
      <c r="A116" s="43"/>
      <c r="B116" s="43"/>
      <c r="C116" s="43"/>
      <c r="D116" s="43"/>
      <c r="E116" s="66"/>
    </row>
    <row r="117" spans="1:5" hidden="1" x14ac:dyDescent="0.25">
      <c r="A117" s="43"/>
      <c r="B117" s="43"/>
      <c r="C117" s="43"/>
      <c r="D117" s="43"/>
      <c r="E117" s="66"/>
    </row>
    <row r="118" spans="1:5" hidden="1" x14ac:dyDescent="0.25">
      <c r="A118" s="43"/>
      <c r="B118" s="43"/>
      <c r="C118" s="43"/>
      <c r="D118" s="43"/>
      <c r="E118" s="66"/>
    </row>
    <row r="119" spans="1:5" hidden="1" x14ac:dyDescent="0.25">
      <c r="A119" s="43"/>
      <c r="B119" s="43"/>
      <c r="C119" s="43"/>
      <c r="D119" s="43"/>
      <c r="E119" s="66"/>
    </row>
    <row r="120" spans="1:5" hidden="1" x14ac:dyDescent="0.25">
      <c r="A120" s="43"/>
      <c r="B120" s="43"/>
      <c r="C120" s="43"/>
      <c r="D120" s="43"/>
      <c r="E120" s="66"/>
    </row>
    <row r="121" spans="1:5" hidden="1" x14ac:dyDescent="0.25">
      <c r="A121" s="43"/>
      <c r="B121" s="43"/>
      <c r="C121" s="43"/>
      <c r="D121" s="43"/>
      <c r="E121" s="66"/>
    </row>
    <row r="122" spans="1:5" hidden="1" x14ac:dyDescent="0.25">
      <c r="A122" s="43"/>
      <c r="B122" s="43"/>
      <c r="C122" s="43"/>
      <c r="D122" s="43"/>
      <c r="E122" s="66"/>
    </row>
    <row r="123" spans="1:5" hidden="1" x14ac:dyDescent="0.25">
      <c r="A123" s="43"/>
      <c r="B123" s="43"/>
      <c r="C123" s="43"/>
      <c r="D123" s="43"/>
      <c r="E123" s="66"/>
    </row>
    <row r="124" spans="1:5" hidden="1" x14ac:dyDescent="0.25">
      <c r="A124" s="43"/>
      <c r="B124" s="43"/>
      <c r="C124" s="43"/>
      <c r="D124" s="43"/>
      <c r="E124" s="66"/>
    </row>
    <row r="125" spans="1:5" hidden="1" x14ac:dyDescent="0.25">
      <c r="A125" s="43"/>
      <c r="B125" s="43"/>
      <c r="C125" s="43"/>
      <c r="D125" s="43"/>
      <c r="E125" s="66"/>
    </row>
    <row r="126" spans="1:5" hidden="1" x14ac:dyDescent="0.25">
      <c r="A126" s="43"/>
      <c r="B126" s="43"/>
      <c r="C126" s="43"/>
      <c r="D126" s="43"/>
      <c r="E126" s="66"/>
    </row>
    <row r="127" spans="1:5" hidden="1" x14ac:dyDescent="0.25">
      <c r="A127" s="43"/>
      <c r="B127" s="43"/>
      <c r="C127" s="43"/>
      <c r="D127" s="43"/>
      <c r="E127" s="66"/>
    </row>
    <row r="128" spans="1:5" hidden="1" x14ac:dyDescent="0.25">
      <c r="A128" s="43"/>
      <c r="B128" s="43"/>
      <c r="C128" s="43"/>
      <c r="D128" s="43"/>
      <c r="E128" s="66"/>
    </row>
    <row r="129" spans="1:5" hidden="1" x14ac:dyDescent="0.25">
      <c r="A129" s="43"/>
      <c r="B129" s="43"/>
      <c r="C129" s="43"/>
      <c r="D129" s="43"/>
      <c r="E129" s="66"/>
    </row>
    <row r="130" spans="1:5" hidden="1" x14ac:dyDescent="0.25">
      <c r="A130" s="43"/>
      <c r="B130" s="43"/>
      <c r="C130" s="43"/>
      <c r="D130" s="43"/>
      <c r="E130" s="66"/>
    </row>
    <row r="131" spans="1:5" hidden="1" x14ac:dyDescent="0.25">
      <c r="A131" s="43"/>
      <c r="B131" s="43"/>
      <c r="C131" s="43"/>
      <c r="D131" s="43"/>
      <c r="E131" s="66"/>
    </row>
    <row r="132" spans="1:5" hidden="1" x14ac:dyDescent="0.25">
      <c r="A132" s="43"/>
      <c r="B132" s="43"/>
      <c r="C132" s="43"/>
      <c r="D132" s="43"/>
      <c r="E132" s="66"/>
    </row>
    <row r="133" spans="1:5" hidden="1" x14ac:dyDescent="0.25">
      <c r="A133" s="43"/>
      <c r="B133" s="43"/>
      <c r="C133" s="43"/>
      <c r="D133" s="43"/>
      <c r="E133" s="66"/>
    </row>
    <row r="134" spans="1:5" hidden="1" x14ac:dyDescent="0.25">
      <c r="A134" s="43"/>
      <c r="B134" s="43"/>
      <c r="C134" s="43"/>
      <c r="D134" s="43"/>
      <c r="E134" s="66"/>
    </row>
    <row r="135" spans="1:5" hidden="1" x14ac:dyDescent="0.25">
      <c r="A135" s="43"/>
      <c r="B135" s="43"/>
      <c r="C135" s="43"/>
      <c r="D135" s="43"/>
      <c r="E135" s="66"/>
    </row>
    <row r="136" spans="1:5" hidden="1" x14ac:dyDescent="0.25">
      <c r="A136" s="43"/>
      <c r="B136" s="43"/>
      <c r="C136" s="43"/>
      <c r="D136" s="43"/>
      <c r="E136" s="66"/>
    </row>
    <row r="137" spans="1:5" hidden="1" x14ac:dyDescent="0.25">
      <c r="A137" s="43"/>
      <c r="B137" s="43"/>
      <c r="C137" s="43"/>
      <c r="D137" s="43"/>
      <c r="E137" s="66"/>
    </row>
    <row r="138" spans="1:5" hidden="1" x14ac:dyDescent="0.25">
      <c r="A138" s="43"/>
      <c r="B138" s="43"/>
      <c r="C138" s="43"/>
      <c r="D138" s="43"/>
      <c r="E138" s="66"/>
    </row>
    <row r="139" spans="1:5" hidden="1" x14ac:dyDescent="0.25">
      <c r="A139" s="43"/>
      <c r="B139" s="43"/>
      <c r="C139" s="43"/>
      <c r="D139" s="43"/>
      <c r="E139" s="66"/>
    </row>
    <row r="140" spans="1:5" hidden="1" x14ac:dyDescent="0.25">
      <c r="A140" s="43"/>
      <c r="B140" s="43"/>
      <c r="C140" s="43"/>
      <c r="D140" s="43"/>
      <c r="E140" s="66"/>
    </row>
    <row r="141" spans="1:5" hidden="1" x14ac:dyDescent="0.25">
      <c r="A141" s="43"/>
      <c r="B141" s="43"/>
      <c r="C141" s="43"/>
      <c r="D141" s="43"/>
      <c r="E141" s="66"/>
    </row>
    <row r="142" spans="1:5" hidden="1" x14ac:dyDescent="0.25">
      <c r="A142" s="43"/>
      <c r="B142" s="43"/>
      <c r="C142" s="43"/>
      <c r="D142" s="43"/>
      <c r="E142" s="66"/>
    </row>
    <row r="143" spans="1:5" hidden="1" x14ac:dyDescent="0.25">
      <c r="A143" s="43"/>
      <c r="B143" s="43"/>
      <c r="C143" s="43"/>
      <c r="D143" s="43"/>
      <c r="E143" s="66"/>
    </row>
    <row r="144" spans="1:5" hidden="1" x14ac:dyDescent="0.25">
      <c r="A144" s="43"/>
      <c r="B144" s="43"/>
      <c r="C144" s="43"/>
      <c r="D144" s="43"/>
      <c r="E144" s="66"/>
    </row>
    <row r="145" spans="1:5" hidden="1" x14ac:dyDescent="0.25">
      <c r="A145" s="43"/>
      <c r="B145" s="43"/>
      <c r="C145" s="43"/>
      <c r="D145" s="43"/>
      <c r="E145" s="66"/>
    </row>
    <row r="146" spans="1:5" hidden="1" x14ac:dyDescent="0.25">
      <c r="A146" s="43"/>
      <c r="B146" s="43"/>
      <c r="C146" s="43"/>
      <c r="D146" s="43"/>
      <c r="E146" s="66"/>
    </row>
    <row r="147" spans="1:5" hidden="1" x14ac:dyDescent="0.25">
      <c r="A147" s="43"/>
      <c r="B147" s="43"/>
      <c r="C147" s="43"/>
      <c r="D147" s="43"/>
      <c r="E147" s="66"/>
    </row>
    <row r="148" spans="1:5" hidden="1" x14ac:dyDescent="0.25">
      <c r="A148" s="43"/>
      <c r="B148" s="43"/>
      <c r="C148" s="43"/>
      <c r="D148" s="43"/>
      <c r="E148" s="66"/>
    </row>
    <row r="149" spans="1:5" hidden="1" x14ac:dyDescent="0.25">
      <c r="A149" s="43"/>
      <c r="B149" s="43"/>
      <c r="C149" s="43"/>
      <c r="D149" s="43"/>
      <c r="E149" s="66"/>
    </row>
    <row r="150" spans="1:5" hidden="1" x14ac:dyDescent="0.25">
      <c r="A150" s="43"/>
      <c r="B150" s="43"/>
      <c r="C150" s="43"/>
      <c r="D150" s="43"/>
      <c r="E150" s="66"/>
    </row>
    <row r="151" spans="1:5" hidden="1" x14ac:dyDescent="0.25">
      <c r="A151" s="43"/>
      <c r="B151" s="43"/>
      <c r="C151" s="43"/>
      <c r="D151" s="43"/>
      <c r="E151" s="66"/>
    </row>
    <row r="152" spans="1:5" hidden="1" x14ac:dyDescent="0.25">
      <c r="A152" s="43"/>
      <c r="B152" s="43"/>
      <c r="C152" s="43"/>
      <c r="D152" s="43"/>
      <c r="E152" s="66"/>
    </row>
    <row r="153" spans="1:5" hidden="1" x14ac:dyDescent="0.25">
      <c r="A153" s="43"/>
      <c r="B153" s="43"/>
      <c r="C153" s="43"/>
      <c r="D153" s="43"/>
      <c r="E153" s="66"/>
    </row>
    <row r="154" spans="1:5" hidden="1" x14ac:dyDescent="0.25">
      <c r="A154" s="43"/>
      <c r="B154" s="43"/>
      <c r="C154" s="43"/>
      <c r="D154" s="43"/>
      <c r="E154" s="66"/>
    </row>
    <row r="155" spans="1:5" hidden="1" x14ac:dyDescent="0.25">
      <c r="A155" s="43"/>
      <c r="B155" s="43"/>
      <c r="C155" s="43"/>
      <c r="D155" s="43"/>
      <c r="E155" s="66"/>
    </row>
    <row r="156" spans="1:5" hidden="1" x14ac:dyDescent="0.25">
      <c r="A156" s="43"/>
      <c r="B156" s="43"/>
      <c r="C156" s="43"/>
      <c r="D156" s="43"/>
      <c r="E156" s="66"/>
    </row>
    <row r="157" spans="1:5" hidden="1" x14ac:dyDescent="0.25">
      <c r="A157" s="43"/>
      <c r="B157" s="43"/>
      <c r="C157" s="43"/>
      <c r="D157" s="43"/>
      <c r="E157" s="66"/>
    </row>
    <row r="158" spans="1:5" hidden="1" x14ac:dyDescent="0.25">
      <c r="A158" s="43"/>
      <c r="B158" s="43"/>
      <c r="C158" s="43"/>
      <c r="D158" s="43"/>
      <c r="E158" s="66"/>
    </row>
    <row r="159" spans="1:5" hidden="1" x14ac:dyDescent="0.25">
      <c r="A159" s="43"/>
      <c r="B159" s="43"/>
      <c r="C159" s="43"/>
      <c r="D159" s="43"/>
      <c r="E159" s="66"/>
    </row>
    <row r="160" spans="1:5" hidden="1" x14ac:dyDescent="0.25">
      <c r="A160" s="43"/>
      <c r="B160" s="43"/>
      <c r="C160" s="43"/>
      <c r="D160" s="43"/>
      <c r="E160" s="66"/>
    </row>
    <row r="161" spans="1:5" hidden="1" x14ac:dyDescent="0.25">
      <c r="A161" s="43"/>
      <c r="B161" s="43"/>
      <c r="C161" s="43"/>
      <c r="D161" s="43"/>
      <c r="E161" s="66"/>
    </row>
    <row r="162" spans="1:5" hidden="1" x14ac:dyDescent="0.25">
      <c r="A162" s="43"/>
      <c r="B162" s="43"/>
      <c r="C162" s="43"/>
      <c r="D162" s="43"/>
      <c r="E162" s="66"/>
    </row>
    <row r="163" spans="1:5" hidden="1" x14ac:dyDescent="0.25">
      <c r="A163" s="43"/>
      <c r="B163" s="43"/>
      <c r="C163" s="43"/>
      <c r="D163" s="43"/>
      <c r="E163" s="66"/>
    </row>
    <row r="164" spans="1:5" hidden="1" x14ac:dyDescent="0.25">
      <c r="A164" s="43"/>
      <c r="B164" s="43"/>
      <c r="C164" s="43"/>
      <c r="D164" s="43"/>
      <c r="E164" s="66"/>
    </row>
    <row r="165" spans="1:5" hidden="1" x14ac:dyDescent="0.25">
      <c r="A165" s="43"/>
      <c r="B165" s="43"/>
      <c r="C165" s="43"/>
      <c r="D165" s="43"/>
      <c r="E165" s="66"/>
    </row>
    <row r="166" spans="1:5" hidden="1" x14ac:dyDescent="0.25">
      <c r="A166" s="43"/>
      <c r="B166" s="43"/>
      <c r="C166" s="43"/>
      <c r="D166" s="43"/>
      <c r="E166" s="66"/>
    </row>
    <row r="167" spans="1:5" hidden="1" x14ac:dyDescent="0.25">
      <c r="A167" s="43"/>
      <c r="B167" s="43"/>
      <c r="C167" s="43"/>
      <c r="D167" s="43"/>
      <c r="E167" s="66"/>
    </row>
    <row r="168" spans="1:5" hidden="1" x14ac:dyDescent="0.25">
      <c r="A168" s="43"/>
      <c r="B168" s="43"/>
      <c r="C168" s="43"/>
      <c r="D168" s="43"/>
      <c r="E168" s="66"/>
    </row>
    <row r="169" spans="1:5" hidden="1" x14ac:dyDescent="0.25">
      <c r="A169" s="43"/>
      <c r="B169" s="43"/>
      <c r="C169" s="43"/>
      <c r="D169" s="43"/>
      <c r="E169" s="66"/>
    </row>
    <row r="170" spans="1:5" hidden="1" x14ac:dyDescent="0.25">
      <c r="A170" s="43"/>
      <c r="B170" s="43"/>
      <c r="C170" s="43"/>
      <c r="D170" s="43"/>
      <c r="E170" s="66"/>
    </row>
    <row r="171" spans="1:5" hidden="1" x14ac:dyDescent="0.25">
      <c r="A171" s="43"/>
      <c r="B171" s="43"/>
      <c r="C171" s="43"/>
      <c r="D171" s="43"/>
      <c r="E171" s="66"/>
    </row>
    <row r="172" spans="1:5" hidden="1" x14ac:dyDescent="0.25">
      <c r="A172" s="43"/>
      <c r="B172" s="43"/>
      <c r="C172" s="43"/>
      <c r="D172" s="43"/>
      <c r="E172" s="66"/>
    </row>
    <row r="173" spans="1:5" hidden="1" x14ac:dyDescent="0.25">
      <c r="A173" s="43"/>
      <c r="B173" s="43"/>
      <c r="C173" s="43"/>
      <c r="D173" s="43"/>
      <c r="E173" s="66"/>
    </row>
    <row r="174" spans="1:5" hidden="1" x14ac:dyDescent="0.25">
      <c r="A174" s="43"/>
      <c r="B174" s="43"/>
      <c r="C174" s="43"/>
      <c r="D174" s="43"/>
      <c r="E174" s="66"/>
    </row>
    <row r="175" spans="1:5" hidden="1" x14ac:dyDescent="0.25">
      <c r="A175" s="43"/>
      <c r="B175" s="43"/>
      <c r="C175" s="43"/>
      <c r="D175" s="43"/>
      <c r="E175" s="66"/>
    </row>
    <row r="176" spans="1:5" hidden="1" x14ac:dyDescent="0.25">
      <c r="A176" s="43"/>
      <c r="B176" s="43"/>
      <c r="C176" s="43"/>
      <c r="D176" s="43"/>
      <c r="E176" s="66"/>
    </row>
    <row r="177" spans="1:5" hidden="1" x14ac:dyDescent="0.25">
      <c r="A177" s="43"/>
      <c r="B177" s="43"/>
      <c r="C177" s="43"/>
      <c r="D177" s="43"/>
      <c r="E177" s="66"/>
    </row>
    <row r="178" spans="1:5" hidden="1" x14ac:dyDescent="0.25">
      <c r="A178" s="43"/>
      <c r="B178" s="43"/>
      <c r="C178" s="43"/>
      <c r="D178" s="43"/>
      <c r="E178" s="66"/>
    </row>
    <row r="179" spans="1:5" hidden="1" x14ac:dyDescent="0.25">
      <c r="A179" s="43"/>
      <c r="B179" s="43"/>
      <c r="C179" s="43"/>
      <c r="D179" s="43"/>
      <c r="E179" s="66"/>
    </row>
    <row r="180" spans="1:5" hidden="1" x14ac:dyDescent="0.25">
      <c r="A180" s="43"/>
      <c r="B180" s="43"/>
      <c r="C180" s="43"/>
      <c r="D180" s="43"/>
      <c r="E180" s="66"/>
    </row>
    <row r="181" spans="1:5" hidden="1" x14ac:dyDescent="0.25">
      <c r="A181" s="43"/>
      <c r="B181" s="43"/>
      <c r="C181" s="43"/>
      <c r="D181" s="43"/>
      <c r="E181" s="66"/>
    </row>
    <row r="182" spans="1:5" hidden="1" x14ac:dyDescent="0.25">
      <c r="A182" s="43"/>
      <c r="B182" s="43"/>
      <c r="C182" s="43"/>
      <c r="D182" s="43"/>
      <c r="E182" s="66"/>
    </row>
    <row r="183" spans="1:5" hidden="1" x14ac:dyDescent="0.25">
      <c r="A183" s="43"/>
      <c r="B183" s="43"/>
      <c r="C183" s="43"/>
      <c r="D183" s="43"/>
      <c r="E183" s="66"/>
    </row>
    <row r="184" spans="1:5" hidden="1" x14ac:dyDescent="0.25">
      <c r="A184" s="43"/>
      <c r="B184" s="43"/>
      <c r="C184" s="43"/>
      <c r="D184" s="43"/>
      <c r="E184" s="66"/>
    </row>
    <row r="185" spans="1:5" hidden="1" x14ac:dyDescent="0.25">
      <c r="A185" s="43"/>
      <c r="B185" s="43"/>
      <c r="C185" s="43"/>
      <c r="D185" s="43"/>
      <c r="E185" s="66"/>
    </row>
    <row r="186" spans="1:5" hidden="1" x14ac:dyDescent="0.25">
      <c r="A186" s="43"/>
      <c r="B186" s="43"/>
      <c r="C186" s="43"/>
      <c r="D186" s="43"/>
      <c r="E186" s="66"/>
    </row>
    <row r="187" spans="1:5" hidden="1" x14ac:dyDescent="0.25">
      <c r="A187" s="43"/>
      <c r="B187" s="43"/>
      <c r="C187" s="43"/>
      <c r="D187" s="43"/>
      <c r="E187" s="66"/>
    </row>
    <row r="188" spans="1:5" hidden="1" x14ac:dyDescent="0.25">
      <c r="A188" s="43"/>
      <c r="B188" s="43"/>
      <c r="C188" s="43"/>
      <c r="D188" s="43"/>
      <c r="E188" s="66"/>
    </row>
    <row r="189" spans="1:5" hidden="1" x14ac:dyDescent="0.25">
      <c r="A189" s="43"/>
      <c r="B189" s="43"/>
      <c r="C189" s="43"/>
      <c r="D189" s="43"/>
      <c r="E189" s="66"/>
    </row>
    <row r="190" spans="1:5" hidden="1" x14ac:dyDescent="0.25">
      <c r="A190" s="43"/>
      <c r="B190" s="43"/>
      <c r="C190" s="43"/>
      <c r="D190" s="43"/>
      <c r="E190" s="66"/>
    </row>
    <row r="191" spans="1:5" hidden="1" x14ac:dyDescent="0.25">
      <c r="A191" s="43"/>
      <c r="B191" s="43"/>
      <c r="C191" s="43"/>
      <c r="D191" s="43"/>
      <c r="E191" s="66"/>
    </row>
    <row r="192" spans="1:5" hidden="1" x14ac:dyDescent="0.25">
      <c r="A192" s="43"/>
      <c r="B192" s="43"/>
      <c r="C192" s="43"/>
      <c r="D192" s="43"/>
      <c r="E192" s="66"/>
    </row>
    <row r="193" spans="1:5" hidden="1" x14ac:dyDescent="0.25">
      <c r="A193" s="43"/>
      <c r="B193" s="43"/>
      <c r="C193" s="43"/>
      <c r="D193" s="43"/>
      <c r="E193" s="66"/>
    </row>
    <row r="194" spans="1:5" hidden="1" x14ac:dyDescent="0.25">
      <c r="A194" s="43"/>
      <c r="B194" s="43"/>
      <c r="C194" s="43"/>
      <c r="D194" s="43"/>
      <c r="E194" s="66"/>
    </row>
    <row r="195" spans="1:5" hidden="1" x14ac:dyDescent="0.25">
      <c r="A195" s="43"/>
      <c r="B195" s="43"/>
      <c r="C195" s="43"/>
      <c r="D195" s="43"/>
      <c r="E195" s="66"/>
    </row>
    <row r="196" spans="1:5" hidden="1" x14ac:dyDescent="0.25">
      <c r="A196" s="43"/>
      <c r="B196" s="43"/>
      <c r="C196" s="43"/>
      <c r="D196" s="43"/>
      <c r="E196" s="66"/>
    </row>
    <row r="197" spans="1:5" hidden="1" x14ac:dyDescent="0.25">
      <c r="A197" s="43"/>
      <c r="B197" s="43"/>
      <c r="C197" s="43"/>
      <c r="D197" s="43"/>
      <c r="E197" s="66"/>
    </row>
    <row r="198" spans="1:5" hidden="1" x14ac:dyDescent="0.25">
      <c r="A198" s="43"/>
      <c r="B198" s="43"/>
      <c r="C198" s="43"/>
      <c r="D198" s="43"/>
      <c r="E198" s="66"/>
    </row>
    <row r="199" spans="1:5" hidden="1" x14ac:dyDescent="0.25">
      <c r="A199" s="43"/>
      <c r="B199" s="43"/>
      <c r="C199" s="43"/>
      <c r="D199" s="43"/>
      <c r="E199" s="66"/>
    </row>
    <row r="200" spans="1:5" hidden="1" x14ac:dyDescent="0.25">
      <c r="A200" s="43"/>
      <c r="B200" s="43"/>
      <c r="C200" s="43"/>
      <c r="D200" s="43"/>
      <c r="E200" s="66"/>
    </row>
    <row r="201" spans="1:5" hidden="1" x14ac:dyDescent="0.25">
      <c r="A201" s="43"/>
      <c r="B201" s="43"/>
      <c r="C201" s="43"/>
      <c r="D201" s="43"/>
      <c r="E201" s="66"/>
    </row>
    <row r="202" spans="1:5" hidden="1" x14ac:dyDescent="0.25">
      <c r="A202" s="43"/>
      <c r="B202" s="43"/>
      <c r="C202" s="43"/>
      <c r="D202" s="43"/>
      <c r="E202" s="66"/>
    </row>
    <row r="203" spans="1:5" hidden="1" x14ac:dyDescent="0.25">
      <c r="A203" s="43"/>
      <c r="B203" s="43"/>
      <c r="C203" s="43"/>
      <c r="D203" s="43"/>
      <c r="E203" s="66"/>
    </row>
    <row r="204" spans="1:5" hidden="1" x14ac:dyDescent="0.25">
      <c r="A204" s="43"/>
      <c r="B204" s="43"/>
      <c r="C204" s="43"/>
      <c r="D204" s="43"/>
      <c r="E204" s="66"/>
    </row>
    <row r="205" spans="1:5" hidden="1" x14ac:dyDescent="0.25">
      <c r="A205" s="43"/>
      <c r="B205" s="43"/>
      <c r="C205" s="43"/>
      <c r="D205" s="43"/>
      <c r="E205" s="66"/>
    </row>
    <row r="206" spans="1:5" hidden="1" x14ac:dyDescent="0.25">
      <c r="A206" s="43"/>
      <c r="B206" s="43"/>
      <c r="C206" s="43"/>
      <c r="D206" s="43"/>
      <c r="E206" s="66"/>
    </row>
    <row r="207" spans="1:5" hidden="1" x14ac:dyDescent="0.25">
      <c r="A207" s="43"/>
      <c r="B207" s="43"/>
      <c r="C207" s="43"/>
      <c r="D207" s="43"/>
      <c r="E207" s="66"/>
    </row>
    <row r="208" spans="1:5" hidden="1" x14ac:dyDescent="0.25">
      <c r="A208" s="43"/>
      <c r="B208" s="43"/>
      <c r="C208" s="43"/>
      <c r="D208" s="43"/>
      <c r="E208" s="66"/>
    </row>
    <row r="209" spans="1:5" hidden="1" x14ac:dyDescent="0.25">
      <c r="A209" s="43"/>
      <c r="B209" s="43"/>
      <c r="C209" s="43"/>
      <c r="D209" s="43"/>
      <c r="E209" s="66"/>
    </row>
    <row r="210" spans="1:5" hidden="1" x14ac:dyDescent="0.25">
      <c r="A210" s="43"/>
      <c r="B210" s="43"/>
      <c r="C210" s="43"/>
      <c r="D210" s="43"/>
      <c r="E210" s="66"/>
    </row>
    <row r="211" spans="1:5" hidden="1" x14ac:dyDescent="0.25">
      <c r="A211" s="43"/>
      <c r="B211" s="43"/>
      <c r="C211" s="43"/>
      <c r="D211" s="43"/>
      <c r="E211" s="66"/>
    </row>
    <row r="212" spans="1:5" hidden="1" x14ac:dyDescent="0.25">
      <c r="A212" s="43"/>
      <c r="B212" s="43"/>
      <c r="C212" s="43"/>
      <c r="D212" s="43"/>
      <c r="E212" s="66"/>
    </row>
    <row r="213" spans="1:5" hidden="1" x14ac:dyDescent="0.25">
      <c r="A213" s="43"/>
      <c r="B213" s="43"/>
      <c r="C213" s="43"/>
      <c r="D213" s="43"/>
      <c r="E213" s="66"/>
    </row>
    <row r="214" spans="1:5" hidden="1" x14ac:dyDescent="0.25">
      <c r="A214" s="43"/>
      <c r="B214" s="43"/>
      <c r="C214" s="43"/>
      <c r="D214" s="43"/>
      <c r="E214" s="66"/>
    </row>
    <row r="215" spans="1:5" hidden="1" x14ac:dyDescent="0.25">
      <c r="A215" s="43"/>
      <c r="B215" s="43"/>
      <c r="C215" s="43"/>
      <c r="D215" s="43"/>
      <c r="E215" s="66"/>
    </row>
    <row r="216" spans="1:5" hidden="1" x14ac:dyDescent="0.25">
      <c r="A216" s="43"/>
      <c r="B216" s="43"/>
      <c r="C216" s="43"/>
      <c r="D216" s="43"/>
      <c r="E216" s="66"/>
    </row>
    <row r="217" spans="1:5" hidden="1" x14ac:dyDescent="0.25">
      <c r="A217" s="43"/>
      <c r="B217" s="43"/>
      <c r="C217" s="43"/>
      <c r="D217" s="43"/>
      <c r="E217" s="66"/>
    </row>
    <row r="218" spans="1:5" hidden="1" x14ac:dyDescent="0.25">
      <c r="A218" s="43"/>
      <c r="B218" s="43"/>
      <c r="C218" s="43"/>
      <c r="D218" s="43"/>
      <c r="E218" s="66"/>
    </row>
    <row r="219" spans="1:5" hidden="1" x14ac:dyDescent="0.25">
      <c r="A219" s="43"/>
      <c r="B219" s="43"/>
      <c r="C219" s="43"/>
      <c r="D219" s="43"/>
      <c r="E219" s="66"/>
    </row>
    <row r="220" spans="1:5" hidden="1" x14ac:dyDescent="0.25">
      <c r="A220" s="43"/>
      <c r="B220" s="43"/>
      <c r="C220" s="43"/>
      <c r="D220" s="43"/>
      <c r="E220" s="66"/>
    </row>
    <row r="221" spans="1:5" hidden="1" x14ac:dyDescent="0.25">
      <c r="A221" s="43"/>
      <c r="B221" s="43"/>
      <c r="C221" s="43"/>
      <c r="D221" s="43"/>
      <c r="E221" s="66"/>
    </row>
    <row r="222" spans="1:5" hidden="1" x14ac:dyDescent="0.25">
      <c r="A222" s="43"/>
      <c r="B222" s="43"/>
      <c r="C222" s="43"/>
      <c r="D222" s="43"/>
      <c r="E222" s="66"/>
    </row>
    <row r="223" spans="1:5" hidden="1" x14ac:dyDescent="0.25">
      <c r="A223" s="43"/>
      <c r="B223" s="43"/>
      <c r="C223" s="43"/>
      <c r="D223" s="43"/>
      <c r="E223" s="66"/>
    </row>
    <row r="224" spans="1:5" hidden="1" x14ac:dyDescent="0.25">
      <c r="A224" s="43"/>
      <c r="B224" s="43"/>
      <c r="C224" s="43"/>
      <c r="D224" s="43"/>
      <c r="E224" s="66"/>
    </row>
    <row r="225" spans="1:5" hidden="1" x14ac:dyDescent="0.25">
      <c r="A225" s="43"/>
      <c r="B225" s="43"/>
      <c r="C225" s="43"/>
      <c r="D225" s="43"/>
      <c r="E225" s="66"/>
    </row>
    <row r="226" spans="1:5" hidden="1" x14ac:dyDescent="0.25">
      <c r="A226" s="43"/>
      <c r="B226" s="43"/>
      <c r="C226" s="43"/>
      <c r="D226" s="43"/>
      <c r="E226" s="66"/>
    </row>
    <row r="227" spans="1:5" hidden="1" x14ac:dyDescent="0.25">
      <c r="A227" s="43"/>
      <c r="B227" s="43"/>
      <c r="C227" s="43"/>
      <c r="D227" s="43"/>
      <c r="E227" s="66"/>
    </row>
    <row r="228" spans="1:5" hidden="1" x14ac:dyDescent="0.25">
      <c r="A228" s="43"/>
      <c r="B228" s="43"/>
      <c r="C228" s="43"/>
      <c r="D228" s="43"/>
      <c r="E228" s="66"/>
    </row>
    <row r="229" spans="1:5" hidden="1" x14ac:dyDescent="0.25">
      <c r="A229" s="43"/>
      <c r="B229" s="43"/>
      <c r="C229" s="43"/>
      <c r="D229" s="43"/>
      <c r="E229" s="66"/>
    </row>
    <row r="230" spans="1:5" hidden="1" x14ac:dyDescent="0.25">
      <c r="A230" s="43"/>
      <c r="B230" s="43"/>
      <c r="C230" s="43"/>
      <c r="D230" s="43"/>
      <c r="E230" s="66"/>
    </row>
    <row r="231" spans="1:5" hidden="1" x14ac:dyDescent="0.25">
      <c r="A231" s="43"/>
      <c r="B231" s="43"/>
      <c r="C231" s="43"/>
      <c r="D231" s="43"/>
      <c r="E231" s="66"/>
    </row>
    <row r="232" spans="1:5" hidden="1" x14ac:dyDescent="0.25">
      <c r="A232" s="43"/>
      <c r="B232" s="43"/>
      <c r="C232" s="43"/>
      <c r="D232" s="43"/>
      <c r="E232" s="66"/>
    </row>
    <row r="233" spans="1:5" hidden="1" x14ac:dyDescent="0.25">
      <c r="A233" s="43"/>
      <c r="B233" s="43"/>
      <c r="C233" s="43"/>
      <c r="D233" s="43"/>
      <c r="E233" s="66"/>
    </row>
    <row r="234" spans="1:5" hidden="1" x14ac:dyDescent="0.25">
      <c r="A234" s="43"/>
      <c r="B234" s="43"/>
      <c r="C234" s="43"/>
      <c r="D234" s="43"/>
      <c r="E234" s="66"/>
    </row>
    <row r="235" spans="1:5" hidden="1" x14ac:dyDescent="0.25">
      <c r="A235" s="43"/>
      <c r="B235" s="43"/>
      <c r="C235" s="43"/>
      <c r="D235" s="43"/>
      <c r="E235" s="66"/>
    </row>
    <row r="236" spans="1:5" hidden="1" x14ac:dyDescent="0.25">
      <c r="A236" s="43"/>
      <c r="B236" s="43"/>
      <c r="C236" s="43"/>
      <c r="D236" s="43"/>
      <c r="E236" s="66"/>
    </row>
    <row r="237" spans="1:5" hidden="1" x14ac:dyDescent="0.25">
      <c r="A237" s="43"/>
      <c r="B237" s="43"/>
      <c r="C237" s="43"/>
      <c r="D237" s="43"/>
      <c r="E237" s="66"/>
    </row>
    <row r="238" spans="1:5" hidden="1" x14ac:dyDescent="0.25">
      <c r="A238" s="43"/>
      <c r="B238" s="43"/>
      <c r="C238" s="43"/>
      <c r="D238" s="43"/>
      <c r="E238" s="66"/>
    </row>
    <row r="239" spans="1:5" hidden="1" x14ac:dyDescent="0.25">
      <c r="A239" s="43"/>
      <c r="B239" s="43"/>
      <c r="C239" s="43"/>
      <c r="D239" s="43"/>
      <c r="E239" s="66"/>
    </row>
    <row r="240" spans="1:5" hidden="1" x14ac:dyDescent="0.25">
      <c r="A240" s="43"/>
      <c r="B240" s="43"/>
      <c r="C240" s="43"/>
      <c r="D240" s="43"/>
      <c r="E240" s="66"/>
    </row>
    <row r="241" spans="1:5" hidden="1" x14ac:dyDescent="0.25">
      <c r="A241" s="43"/>
      <c r="B241" s="43"/>
      <c r="C241" s="43"/>
      <c r="D241" s="43"/>
      <c r="E241" s="66"/>
    </row>
    <row r="242" spans="1:5" hidden="1" x14ac:dyDescent="0.25">
      <c r="A242" s="43"/>
      <c r="B242" s="43"/>
      <c r="C242" s="43"/>
      <c r="D242" s="43"/>
      <c r="E242" s="66"/>
    </row>
    <row r="243" spans="1:5" hidden="1" x14ac:dyDescent="0.25">
      <c r="A243" s="43"/>
      <c r="B243" s="43"/>
      <c r="C243" s="43"/>
      <c r="D243" s="43"/>
      <c r="E243" s="66"/>
    </row>
    <row r="244" spans="1:5" hidden="1" x14ac:dyDescent="0.25">
      <c r="A244" s="43"/>
      <c r="B244" s="43"/>
      <c r="C244" s="43"/>
      <c r="D244" s="43"/>
      <c r="E244" s="66"/>
    </row>
    <row r="245" spans="1:5" hidden="1" x14ac:dyDescent="0.25">
      <c r="A245" s="43"/>
      <c r="B245" s="43"/>
      <c r="C245" s="43"/>
      <c r="D245" s="43"/>
      <c r="E245" s="66"/>
    </row>
    <row r="246" spans="1:5" hidden="1" x14ac:dyDescent="0.25">
      <c r="A246" s="43"/>
      <c r="B246" s="43"/>
      <c r="C246" s="43"/>
      <c r="D246" s="43"/>
      <c r="E246" s="66"/>
    </row>
    <row r="247" spans="1:5" hidden="1" x14ac:dyDescent="0.25">
      <c r="A247" s="43"/>
      <c r="B247" s="43"/>
      <c r="C247" s="43"/>
      <c r="D247" s="43"/>
      <c r="E247" s="66"/>
    </row>
    <row r="248" spans="1:5" hidden="1" x14ac:dyDescent="0.25">
      <c r="A248" s="43"/>
      <c r="B248" s="43"/>
      <c r="C248" s="43"/>
      <c r="D248" s="43"/>
      <c r="E248" s="66"/>
    </row>
    <row r="249" spans="1:5" hidden="1" x14ac:dyDescent="0.25">
      <c r="A249" s="43"/>
      <c r="B249" s="43"/>
      <c r="C249" s="43"/>
      <c r="D249" s="43"/>
      <c r="E249" s="66"/>
    </row>
    <row r="250" spans="1:5" hidden="1" x14ac:dyDescent="0.25">
      <c r="A250" s="43"/>
      <c r="B250" s="43"/>
      <c r="C250" s="43"/>
      <c r="D250" s="43"/>
      <c r="E250" s="66"/>
    </row>
    <row r="251" spans="1:5" hidden="1" x14ac:dyDescent="0.25">
      <c r="A251" s="43"/>
      <c r="B251" s="43"/>
      <c r="C251" s="43"/>
      <c r="D251" s="43"/>
      <c r="E251" s="66"/>
    </row>
    <row r="252" spans="1:5" hidden="1" x14ac:dyDescent="0.25">
      <c r="A252" s="43"/>
      <c r="B252" s="43"/>
      <c r="C252" s="43"/>
      <c r="D252" s="43"/>
      <c r="E252" s="66"/>
    </row>
    <row r="253" spans="1:5" hidden="1" x14ac:dyDescent="0.25">
      <c r="A253" s="43"/>
      <c r="B253" s="43"/>
      <c r="C253" s="43"/>
      <c r="D253" s="43"/>
      <c r="E253" s="66"/>
    </row>
    <row r="254" spans="1:5" hidden="1" x14ac:dyDescent="0.25">
      <c r="A254" s="43"/>
      <c r="B254" s="43"/>
      <c r="C254" s="43"/>
      <c r="D254" s="43"/>
      <c r="E254" s="66"/>
    </row>
    <row r="255" spans="1:5" s="12" customFormat="1" hidden="1" x14ac:dyDescent="0.25">
      <c r="A255" s="43"/>
      <c r="B255" s="43"/>
      <c r="C255" s="43"/>
      <c r="D255" s="43"/>
      <c r="E255" s="66"/>
    </row>
    <row r="256" spans="1:5" s="12" customFormat="1" hidden="1" x14ac:dyDescent="0.25">
      <c r="A256" s="44"/>
      <c r="B256" s="44"/>
      <c r="C256" s="44"/>
      <c r="D256" s="44"/>
      <c r="E256" s="66"/>
    </row>
    <row r="257" spans="1:5" hidden="1" x14ac:dyDescent="0.25">
      <c r="A257" s="43"/>
      <c r="B257" s="43"/>
      <c r="C257" s="43"/>
      <c r="D257" s="43"/>
      <c r="E257" s="66"/>
    </row>
    <row r="258" spans="1:5" hidden="1" x14ac:dyDescent="0.25">
      <c r="A258" s="43"/>
      <c r="B258" s="43"/>
      <c r="C258" s="43"/>
      <c r="D258" s="43"/>
      <c r="E258" s="66"/>
    </row>
    <row r="259" spans="1:5" hidden="1" x14ac:dyDescent="0.25">
      <c r="A259" s="43"/>
      <c r="B259" s="43"/>
      <c r="C259" s="43"/>
      <c r="D259" s="43"/>
      <c r="E259" s="66"/>
    </row>
    <row r="260" spans="1:5" hidden="1" x14ac:dyDescent="0.25">
      <c r="A260" s="43"/>
      <c r="B260" s="43"/>
      <c r="C260" s="43"/>
      <c r="D260" s="43"/>
      <c r="E260" s="66"/>
    </row>
    <row r="261" spans="1:5" hidden="1" x14ac:dyDescent="0.25">
      <c r="A261" s="43"/>
      <c r="B261" s="43"/>
      <c r="C261" s="43"/>
      <c r="D261" s="43"/>
      <c r="E261" s="66"/>
    </row>
    <row r="262" spans="1:5" hidden="1" x14ac:dyDescent="0.25">
      <c r="A262" s="43"/>
      <c r="B262" s="43"/>
      <c r="C262" s="43"/>
      <c r="D262" s="43"/>
      <c r="E262" s="66"/>
    </row>
    <row r="263" spans="1:5" hidden="1" x14ac:dyDescent="0.25">
      <c r="A263" s="43"/>
      <c r="B263" s="43"/>
      <c r="C263" s="43"/>
      <c r="D263" s="43"/>
      <c r="E263" s="66"/>
    </row>
    <row r="264" spans="1:5" hidden="1" x14ac:dyDescent="0.25">
      <c r="A264" s="43"/>
      <c r="B264" s="43"/>
      <c r="C264" s="43"/>
      <c r="D264" s="43"/>
      <c r="E264" s="66"/>
    </row>
    <row r="265" spans="1:5" hidden="1" x14ac:dyDescent="0.25">
      <c r="A265" s="43"/>
      <c r="B265" s="43"/>
      <c r="C265" s="43"/>
      <c r="D265" s="43"/>
      <c r="E265" s="66"/>
    </row>
    <row r="266" spans="1:5" hidden="1" x14ac:dyDescent="0.25">
      <c r="A266" s="43"/>
      <c r="B266" s="43"/>
      <c r="C266" s="43"/>
      <c r="D266" s="43"/>
      <c r="E266" s="66"/>
    </row>
    <row r="267" spans="1:5" hidden="1" x14ac:dyDescent="0.25">
      <c r="A267" s="43"/>
      <c r="B267" s="43"/>
      <c r="C267" s="43"/>
      <c r="D267" s="43"/>
      <c r="E267" s="66"/>
    </row>
    <row r="268" spans="1:5" hidden="1" x14ac:dyDescent="0.25">
      <c r="A268" s="43"/>
      <c r="B268" s="43"/>
      <c r="C268" s="43"/>
      <c r="D268" s="43"/>
      <c r="E268" s="66"/>
    </row>
    <row r="269" spans="1:5" hidden="1" x14ac:dyDescent="0.25">
      <c r="A269" s="43"/>
      <c r="B269" s="43"/>
      <c r="C269" s="43"/>
      <c r="D269" s="43"/>
      <c r="E269" s="66"/>
    </row>
    <row r="270" spans="1:5" hidden="1" x14ac:dyDescent="0.25">
      <c r="A270" s="43"/>
      <c r="B270" s="43"/>
      <c r="C270" s="43"/>
      <c r="D270" s="43"/>
      <c r="E270" s="66"/>
    </row>
    <row r="271" spans="1:5" hidden="1" x14ac:dyDescent="0.25"/>
    <row r="272" spans="1:5" hidden="1" x14ac:dyDescent="0.25"/>
    <row r="273" hidden="1" x14ac:dyDescent="0.25"/>
    <row r="274" hidden="1" x14ac:dyDescent="0.25"/>
  </sheetData>
  <sheetProtection password="C5E3" sheet="1" objects="1" scenarios="1"/>
  <mergeCells count="18">
    <mergeCell ref="B35:D35"/>
    <mergeCell ref="B33:D33"/>
    <mergeCell ref="B13:D13"/>
    <mergeCell ref="B25:D25"/>
    <mergeCell ref="B27:D27"/>
    <mergeCell ref="B15:D15"/>
    <mergeCell ref="B17:D17"/>
    <mergeCell ref="B19:D19"/>
    <mergeCell ref="B21:D21"/>
    <mergeCell ref="B23:D23"/>
    <mergeCell ref="A2:D2"/>
    <mergeCell ref="A10:D11"/>
    <mergeCell ref="A12:D12"/>
    <mergeCell ref="B29:D29"/>
    <mergeCell ref="B31:D31"/>
    <mergeCell ref="B7:D7"/>
    <mergeCell ref="B4:D4"/>
    <mergeCell ref="A9:D9"/>
  </mergeCells>
  <dataValidations xWindow="675" yWindow="460" count="4">
    <dataValidation type="list" operator="lessThanOrEqual" allowBlank="1" showInputMessage="1" showErrorMessage="1" errorTitle="Reduce Administrative Funds" error="The amount requested for Administrative Funds exceeds 4% of the Project Hard Costs requested and/or is not entered as a whole number. " promptTitle="Is service area further limited" prompt="Select &quot;Yes&quot; if service area in county is limited to specific cities" sqref="E15:E27 E13 E29 E31 E33 E255">
      <formula1>"Yes, No"</formula1>
    </dataValidation>
    <dataValidation allowBlank="1" promptTitle="County in Service Area" prompt="Select a county in the Applicant's service area" sqref="B16 B18 B20 B22 B24 B26 B28 B30 B32 B34"/>
    <dataValidation allowBlank="1" sqref="C18 C16 C14 C20 C22 C24 C26 C28 C30 C32 C34"/>
    <dataValidation type="textLength" allowBlank="1" showInputMessage="1" showErrorMessage="1" promptTitle="Describe history" prompt="Briefly describe history serving community" sqref="B4:D4">
      <formula1>0</formula1>
      <formula2>2500000</formula2>
    </dataValidation>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xWindow="675" yWindow="460" count="2">
        <x14:dataValidation type="list" showInputMessage="1" showErrorMessage="1" promptTitle="County in Service Area" prompt="Select a county in the Applicant's service area">
          <x14:formula1>
            <xm:f>'HIDE VLOOKUP TABLES'!$E$2:$E$257</xm:f>
          </x14:formula1>
          <xm:sqref>B13:D13 B15:D15 B17:D17 B19:D19 B21:D21 B23:D23 B25:D25 B27:D27 B29:D29 B31:D31 B33:D33 B35:D35</xm:sqref>
        </x14:dataValidation>
        <x14:dataValidation type="list" allowBlank="1" showInputMessage="1" showErrorMessage="1" promptTitle="Continuum of Care Region" prompt="Continuum of Care Region">
          <x14:formula1>
            <xm:f>'HIDE VLOOKUP TABLES'!$A$2:$A$12</xm:f>
          </x14:formula1>
          <xm:sqref>B7:D7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2"/>
  <sheetViews>
    <sheetView topLeftCell="BE1" zoomScale="70" zoomScaleNormal="70" workbookViewId="0">
      <selection activeCell="BV22" sqref="BV22"/>
    </sheetView>
  </sheetViews>
  <sheetFormatPr defaultRowHeight="15" x14ac:dyDescent="0.25"/>
  <cols>
    <col min="24" max="24" width="10" bestFit="1" customWidth="1"/>
    <col min="25" max="25" width="27.85546875" style="12" bestFit="1" customWidth="1"/>
    <col min="26" max="26" width="12.140625" bestFit="1" customWidth="1"/>
    <col min="29" max="29" width="8.85546875" style="12"/>
    <col min="31" max="31" width="12.5703125" bestFit="1" customWidth="1"/>
    <col min="32" max="32" width="14.85546875" style="12" customWidth="1"/>
    <col min="33" max="58" width="9.140625" style="12"/>
    <col min="71" max="78" width="9.140625" style="12"/>
    <col min="81" max="81" width="12.5703125" style="12" customWidth="1"/>
    <col min="82" max="82" width="14" style="12" customWidth="1"/>
    <col min="91" max="94" width="8.85546875" style="12"/>
  </cols>
  <sheetData>
    <row r="1" spans="1:94" ht="45" x14ac:dyDescent="0.25">
      <c r="A1" s="29" t="s">
        <v>316</v>
      </c>
      <c r="B1" s="29" t="s">
        <v>317</v>
      </c>
      <c r="C1" s="29" t="s">
        <v>318</v>
      </c>
      <c r="D1" s="29" t="s">
        <v>319</v>
      </c>
      <c r="E1" s="29" t="s">
        <v>306</v>
      </c>
      <c r="F1" s="29" t="s">
        <v>307</v>
      </c>
      <c r="G1" s="29" t="s">
        <v>308</v>
      </c>
      <c r="H1" s="29" t="s">
        <v>309</v>
      </c>
      <c r="I1" s="29" t="s">
        <v>310</v>
      </c>
      <c r="J1" s="29" t="s">
        <v>311</v>
      </c>
      <c r="K1" s="29" t="s">
        <v>312</v>
      </c>
      <c r="L1" s="29" t="s">
        <v>313</v>
      </c>
      <c r="M1" s="29" t="s">
        <v>314</v>
      </c>
      <c r="N1" s="29" t="s">
        <v>315</v>
      </c>
      <c r="O1" s="29" t="s">
        <v>320</v>
      </c>
      <c r="P1" s="29" t="s">
        <v>321</v>
      </c>
      <c r="Q1" s="29" t="s">
        <v>322</v>
      </c>
      <c r="R1" s="29" t="s">
        <v>323</v>
      </c>
      <c r="S1" s="29" t="s">
        <v>324</v>
      </c>
      <c r="T1" s="29" t="s">
        <v>325</v>
      </c>
      <c r="U1" s="29" t="s">
        <v>326</v>
      </c>
      <c r="V1" s="29" t="s">
        <v>328</v>
      </c>
      <c r="W1" s="29" t="s">
        <v>329</v>
      </c>
      <c r="X1" s="29" t="s">
        <v>330</v>
      </c>
      <c r="Y1" s="92" t="s">
        <v>327</v>
      </c>
      <c r="Z1" s="29" t="s">
        <v>331</v>
      </c>
      <c r="AA1" s="29" t="s">
        <v>332</v>
      </c>
      <c r="AB1" s="29" t="s">
        <v>333</v>
      </c>
      <c r="AC1" s="41" t="s">
        <v>355</v>
      </c>
      <c r="AD1" s="29" t="s">
        <v>334</v>
      </c>
      <c r="AE1" s="29" t="s">
        <v>335</v>
      </c>
      <c r="AF1" s="41" t="s">
        <v>433</v>
      </c>
      <c r="AG1" s="41" t="s">
        <v>434</v>
      </c>
      <c r="AH1" s="41" t="s">
        <v>435</v>
      </c>
      <c r="AI1" s="41" t="s">
        <v>436</v>
      </c>
      <c r="AJ1" s="41" t="s">
        <v>437</v>
      </c>
      <c r="AK1" s="41" t="s">
        <v>438</v>
      </c>
      <c r="AL1" s="41" t="s">
        <v>439</v>
      </c>
      <c r="AM1" s="41" t="s">
        <v>440</v>
      </c>
      <c r="AN1" s="41" t="s">
        <v>441</v>
      </c>
      <c r="AO1" s="41" t="s">
        <v>442</v>
      </c>
      <c r="AP1" s="41" t="s">
        <v>443</v>
      </c>
      <c r="AQ1" s="41" t="s">
        <v>444</v>
      </c>
      <c r="AR1" s="41" t="s">
        <v>445</v>
      </c>
      <c r="AS1" s="41" t="s">
        <v>446</v>
      </c>
      <c r="AT1" s="41" t="s">
        <v>447</v>
      </c>
      <c r="AU1" s="41" t="s">
        <v>448</v>
      </c>
      <c r="AV1" s="41" t="s">
        <v>449</v>
      </c>
      <c r="AW1" s="41" t="s">
        <v>450</v>
      </c>
      <c r="AX1" s="41" t="s">
        <v>451</v>
      </c>
      <c r="AY1" s="41" t="s">
        <v>452</v>
      </c>
      <c r="AZ1" s="41" t="s">
        <v>453</v>
      </c>
      <c r="BA1" s="41" t="s">
        <v>454</v>
      </c>
      <c r="BB1" s="41" t="s">
        <v>455</v>
      </c>
      <c r="BC1" s="41" t="s">
        <v>456</v>
      </c>
      <c r="BD1" s="41" t="s">
        <v>457</v>
      </c>
      <c r="BE1" s="41" t="s">
        <v>458</v>
      </c>
      <c r="BF1" s="41" t="s">
        <v>459</v>
      </c>
      <c r="BG1" s="29" t="s">
        <v>460</v>
      </c>
      <c r="BH1" s="29" t="s">
        <v>461</v>
      </c>
      <c r="BI1" s="29" t="s">
        <v>462</v>
      </c>
      <c r="BJ1" s="29" t="s">
        <v>463</v>
      </c>
      <c r="BK1" s="29" t="s">
        <v>464</v>
      </c>
      <c r="BL1" s="29" t="s">
        <v>465</v>
      </c>
      <c r="BM1" s="29" t="s">
        <v>466</v>
      </c>
      <c r="BN1" s="29" t="s">
        <v>467</v>
      </c>
      <c r="BO1" s="29" t="s">
        <v>468</v>
      </c>
      <c r="BP1" s="29" t="s">
        <v>469</v>
      </c>
      <c r="BQ1" s="29" t="s">
        <v>470</v>
      </c>
      <c r="BR1" s="29" t="s">
        <v>471</v>
      </c>
      <c r="BS1" s="41" t="s">
        <v>472</v>
      </c>
      <c r="BT1" s="41" t="s">
        <v>473</v>
      </c>
      <c r="BU1" s="41" t="s">
        <v>474</v>
      </c>
      <c r="BV1" s="41" t="s">
        <v>475</v>
      </c>
      <c r="BW1" s="41" t="s">
        <v>476</v>
      </c>
      <c r="BX1" s="41" t="s">
        <v>477</v>
      </c>
      <c r="BY1" s="41" t="s">
        <v>356</v>
      </c>
      <c r="BZ1" s="41" t="s">
        <v>357</v>
      </c>
      <c r="CA1" s="29" t="s">
        <v>336</v>
      </c>
      <c r="CB1" s="29" t="s">
        <v>337</v>
      </c>
      <c r="CC1" s="41" t="s">
        <v>478</v>
      </c>
      <c r="CD1" s="41" t="s">
        <v>459</v>
      </c>
      <c r="CE1" s="29" t="s">
        <v>338</v>
      </c>
      <c r="CF1" s="29" t="s">
        <v>339</v>
      </c>
      <c r="CG1" s="29" t="s">
        <v>340</v>
      </c>
      <c r="CH1" s="29" t="s">
        <v>341</v>
      </c>
      <c r="CI1" s="29" t="s">
        <v>342</v>
      </c>
      <c r="CJ1" s="29" t="s">
        <v>343</v>
      </c>
      <c r="CK1" s="29" t="s">
        <v>344</v>
      </c>
      <c r="CL1" s="29" t="s">
        <v>345</v>
      </c>
      <c r="CM1" s="41" t="s">
        <v>358</v>
      </c>
      <c r="CN1" s="41" t="s">
        <v>359</v>
      </c>
      <c r="CO1" s="41" t="s">
        <v>360</v>
      </c>
      <c r="CP1" s="41" t="s">
        <v>361</v>
      </c>
    </row>
    <row r="2" spans="1:94" s="31" customFormat="1" x14ac:dyDescent="0.25">
      <c r="A2" s="30">
        <f>'1-1 Applicant Info'!D5</f>
        <v>0</v>
      </c>
      <c r="B2" s="30">
        <f>'1-1 Applicant Info'!D6</f>
        <v>0</v>
      </c>
      <c r="C2" s="30">
        <f>'1-1 Applicant Info'!D7</f>
        <v>0</v>
      </c>
      <c r="D2" s="30">
        <f>'1-1 Applicant Info'!D8</f>
        <v>0</v>
      </c>
      <c r="E2" s="31">
        <f>'1-1 Applicant Info'!D9</f>
        <v>0</v>
      </c>
      <c r="F2" s="30">
        <f>'1-1 Applicant Info'!D10</f>
        <v>0</v>
      </c>
      <c r="G2" s="30">
        <f>'1-1 Applicant Info'!D11</f>
        <v>0</v>
      </c>
      <c r="H2" s="30">
        <f>'1-1 Applicant Info'!D12</f>
        <v>0</v>
      </c>
      <c r="I2" s="30">
        <f>'1-1 Applicant Info'!D13</f>
        <v>0</v>
      </c>
      <c r="J2" s="31">
        <f>'1-1 Applicant Info'!D14</f>
        <v>0</v>
      </c>
      <c r="K2" s="30">
        <f>'1-1 Applicant Info'!D15</f>
        <v>0</v>
      </c>
      <c r="L2" s="30">
        <f>'1-1 Applicant Info'!D16</f>
        <v>0</v>
      </c>
      <c r="M2" s="30">
        <f>'1-1 Applicant Info'!D17</f>
        <v>0</v>
      </c>
      <c r="N2" s="31">
        <f>'1-1 Applicant Info'!D18</f>
        <v>0</v>
      </c>
      <c r="O2" s="30">
        <f>'1-1 Applicant Info'!D19</f>
        <v>0</v>
      </c>
      <c r="P2" s="30">
        <f>'1-1 Applicant Info'!D21</f>
        <v>0</v>
      </c>
      <c r="Q2" s="30">
        <f>'1-1 Applicant Info'!D22</f>
        <v>0</v>
      </c>
      <c r="R2" s="30">
        <f>'1-1 Applicant Info'!D23</f>
        <v>0</v>
      </c>
      <c r="S2" s="31">
        <f>'1-1 Applicant Info'!D24</f>
        <v>0</v>
      </c>
      <c r="T2" s="30">
        <f>'1-1 Applicant Info'!D25</f>
        <v>0</v>
      </c>
      <c r="U2" s="30">
        <f>'1-1 Applicant Info'!D28</f>
        <v>0</v>
      </c>
      <c r="V2" s="30">
        <f>'1-1 Applicant Info'!D29</f>
        <v>0</v>
      </c>
      <c r="W2" s="30">
        <f>'1-1 Applicant Info'!D30</f>
        <v>0</v>
      </c>
      <c r="X2" s="91">
        <f>'1-1 Applicant Info'!D31</f>
        <v>0</v>
      </c>
      <c r="Y2" s="93">
        <f>'1-1 Applicant Info'!D32</f>
        <v>0</v>
      </c>
      <c r="Z2" s="42">
        <f>'1-1 Applicant Info'!D34</f>
        <v>0</v>
      </c>
      <c r="AA2" s="31">
        <f>'1-1 Applicant Info'!D35</f>
        <v>0</v>
      </c>
      <c r="AB2" s="31">
        <f>'1-1 Applicant Info'!D36</f>
        <v>0</v>
      </c>
      <c r="AC2" s="31">
        <f>'1-1 Applicant Info'!D37</f>
        <v>0</v>
      </c>
      <c r="AD2" s="31">
        <f>'1-1 Applicant Info'!D38</f>
        <v>0</v>
      </c>
      <c r="AE2" s="30" t="e">
        <f>'1-1 Applicant Info'!D39:I39</f>
        <v>#VALUE!</v>
      </c>
      <c r="AF2" s="30">
        <f>'1-1 Applicant Info'!D42</f>
        <v>0</v>
      </c>
      <c r="AG2" s="30">
        <f>'1-1 Applicant Info'!D43</f>
        <v>0</v>
      </c>
      <c r="AH2" s="94">
        <f>'1-2 CARES Funding'!B6</f>
        <v>0</v>
      </c>
      <c r="AI2" s="94">
        <f>'1-2 CARES Funding'!B7</f>
        <v>0</v>
      </c>
      <c r="AJ2" s="94">
        <f>'1-2 CARES Funding'!B8</f>
        <v>0</v>
      </c>
      <c r="AK2" s="94">
        <f>'1-2 CARES Funding'!B9</f>
        <v>0</v>
      </c>
      <c r="AL2" s="94">
        <f>'1-2 CARES Funding'!B10</f>
        <v>0</v>
      </c>
      <c r="AM2" s="94">
        <f>'1-2 CARES Funding'!B11</f>
        <v>0</v>
      </c>
      <c r="AN2" s="94">
        <f>'1-2 CARES Funding'!B12</f>
        <v>0</v>
      </c>
      <c r="AO2" s="94">
        <f>'1-2 CARES Funding'!B13</f>
        <v>0</v>
      </c>
      <c r="AP2" s="94">
        <f>'1-2 CARES Funding'!B14</f>
        <v>0</v>
      </c>
      <c r="AQ2" s="94">
        <f>'1-2 CARES Funding'!B15</f>
        <v>0</v>
      </c>
      <c r="AR2" s="94">
        <f>'1-2 CARES Funding'!B16</f>
        <v>0</v>
      </c>
      <c r="AS2" s="94">
        <f>'1-2 CARES Funding'!B17</f>
        <v>0</v>
      </c>
      <c r="AT2" s="94">
        <f>'1-2 CARES Funding'!B18</f>
        <v>0</v>
      </c>
      <c r="AU2" s="94">
        <f>'1-2 CARES Funding'!B19</f>
        <v>0</v>
      </c>
      <c r="AV2" s="94">
        <f>'1-2 CARES Funding'!B20</f>
        <v>0</v>
      </c>
      <c r="AW2" s="94">
        <f>'1-2 CARES Funding'!B21</f>
        <v>0</v>
      </c>
      <c r="AX2" s="94">
        <f>'1-2 CARES Funding'!B22</f>
        <v>0</v>
      </c>
      <c r="AY2" s="94">
        <f>'1-2 CARES Funding'!B23</f>
        <v>0</v>
      </c>
      <c r="AZ2" s="94">
        <f>'1-2 CARES Funding'!B24</f>
        <v>0</v>
      </c>
      <c r="BA2" s="94">
        <f>'1-2 CARES Funding'!B25</f>
        <v>0</v>
      </c>
      <c r="BB2" s="94">
        <f>'1-2 CARES Funding'!B26</f>
        <v>0</v>
      </c>
      <c r="BC2" s="31">
        <f>'1-2 CARES Funding'!B28</f>
        <v>0</v>
      </c>
      <c r="BD2" s="94">
        <f>'1-2 CARES Funding'!B30</f>
        <v>0</v>
      </c>
      <c r="BE2" s="94">
        <f>'1-2 CARES Funding'!B31</f>
        <v>0</v>
      </c>
      <c r="BF2" s="30">
        <f>'1-2 Annual Funding'!B3</f>
        <v>0</v>
      </c>
      <c r="BG2" s="32">
        <f>'1-2 Annual Funding'!A9</f>
        <v>0</v>
      </c>
      <c r="BH2" s="32">
        <f>'1-2 Annual Funding'!B9</f>
        <v>0</v>
      </c>
      <c r="BI2" s="32">
        <f>'1-2 Annual Funding'!C9</f>
        <v>0</v>
      </c>
      <c r="BJ2" s="32">
        <f>'1-2 Annual Funding'!A11</f>
        <v>0</v>
      </c>
      <c r="BK2" s="32">
        <f>'1-2 Annual Funding'!B11</f>
        <v>0</v>
      </c>
      <c r="BL2" s="32">
        <f>'1-2 Annual Funding'!C11</f>
        <v>0</v>
      </c>
      <c r="BM2" s="32">
        <f>'1-2 Annual Funding'!A13</f>
        <v>0</v>
      </c>
      <c r="BN2" s="32">
        <f>'1-2 Annual Funding'!B15</f>
        <v>0</v>
      </c>
      <c r="BO2" s="32">
        <f>'1-2 Annual Funding'!C13</f>
        <v>0</v>
      </c>
      <c r="BP2" s="32">
        <f>'1-2 Annual Funding'!A15</f>
        <v>0</v>
      </c>
      <c r="BQ2" s="32">
        <f>'1-2 Annual Funding'!B15</f>
        <v>0</v>
      </c>
      <c r="BR2" s="32">
        <f>'1-2 Annual Funding'!C15</f>
        <v>0</v>
      </c>
      <c r="BS2" s="32">
        <f>'1-2 Annual Funding'!D16</f>
        <v>0</v>
      </c>
      <c r="BT2" s="32">
        <f>'1-2 Annual Funding'!D17</f>
        <v>0</v>
      </c>
      <c r="BU2" s="32">
        <f>'1-2 Annual Funding'!D18</f>
        <v>0</v>
      </c>
      <c r="BV2" s="32">
        <f>'1-2 Annual Funding'!D19</f>
        <v>0</v>
      </c>
      <c r="BW2" s="31" t="e">
        <f>'1-2 Annual Funding'!D20</f>
        <v>#N/A</v>
      </c>
      <c r="BX2" s="30">
        <f>'1-2 Annual Funding'!D23</f>
        <v>0</v>
      </c>
      <c r="BY2" s="87">
        <f>'1-2 Annual Funding'!D24</f>
        <v>0</v>
      </c>
      <c r="BZ2" s="32">
        <f>'1-2 Annual Funding'!D25</f>
        <v>0</v>
      </c>
      <c r="CA2" s="32">
        <f>'1-2 Annual Funding'!D28</f>
        <v>0</v>
      </c>
      <c r="CB2" s="32">
        <f>'1-2 Annual Funding'!D29</f>
        <v>0</v>
      </c>
      <c r="CC2" s="30">
        <f>'1-3 Service Area'!B4</f>
        <v>0</v>
      </c>
      <c r="CD2" s="31">
        <f>'1-3 Service Area'!B7</f>
        <v>0</v>
      </c>
      <c r="CE2" s="31">
        <f>'1-3 Service Area'!B13</f>
        <v>0</v>
      </c>
      <c r="CF2" s="31">
        <f>'1-3 Service Area'!B15</f>
        <v>0</v>
      </c>
      <c r="CG2" s="31">
        <f>'1-3 Service Area'!B17</f>
        <v>0</v>
      </c>
      <c r="CH2" s="31">
        <f>'1-3 Service Area'!B19</f>
        <v>0</v>
      </c>
      <c r="CI2" s="31">
        <f>'1-3 Service Area'!B21</f>
        <v>0</v>
      </c>
      <c r="CJ2" s="31">
        <f>'1-3 Service Area'!B23</f>
        <v>0</v>
      </c>
      <c r="CK2" s="31">
        <f>'1-3 Service Area'!B25</f>
        <v>0</v>
      </c>
      <c r="CL2" s="31">
        <f>'1-3 Service Area'!B27</f>
        <v>0</v>
      </c>
      <c r="CM2" s="31">
        <f>'1-3 Service Area'!B29</f>
        <v>0</v>
      </c>
      <c r="CN2" s="31">
        <f>'1-3 Service Area'!B31</f>
        <v>0</v>
      </c>
      <c r="CO2" s="31">
        <f>'1-3 Service Area'!B33</f>
        <v>0</v>
      </c>
      <c r="CP2" s="31">
        <f>'1-3 Service Area'!B35</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HIDE VLOOKUP TABLES</vt:lpstr>
      <vt:lpstr>1-1 Applicant Info</vt:lpstr>
      <vt:lpstr>1-2 CARES Funding</vt:lpstr>
      <vt:lpstr>1-2 Annual Funding</vt:lpstr>
      <vt:lpstr>1-3 Service Area</vt:lpstr>
      <vt:lpstr>Vol1Data</vt:lpstr>
      <vt:lpstr>'1-1 Applicant Info'!Print_Area</vt:lpstr>
      <vt:lpstr>'1-2 CARES Funding'!Print_Area</vt:lpstr>
      <vt:lpstr>'1-3 Service Area'!Print_Area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Landry</dc:creator>
  <cp:lastModifiedBy>Naomi Cantu</cp:lastModifiedBy>
  <cp:lastPrinted>2020-04-24T17:50:18Z</cp:lastPrinted>
  <dcterms:created xsi:type="dcterms:W3CDTF">2012-07-24T19:30:05Z</dcterms:created>
  <dcterms:modified xsi:type="dcterms:W3CDTF">2020-04-24T21:51:43Z</dcterms:modified>
</cp:coreProperties>
</file>